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00" windowWidth="15240" windowHeight="7752" tabRatio="953"/>
  </bookViews>
  <sheets>
    <sheet name="VCQL" sheetId="9" r:id="rId1"/>
    <sheet name="NHANVIEN" sheetId="10" r:id="rId2"/>
    <sheet name="Tong Hop" sheetId="13" r:id="rId3"/>
    <sheet name="T.Nam" sheetId="14" r:id="rId4"/>
    <sheet name="A.Phuong" sheetId="15" r:id="rId5"/>
    <sheet name="M.Ly" sheetId="16" r:id="rId6"/>
    <sheet name="H.Yen" sheetId="26" r:id="rId7"/>
    <sheet name="P.Oanh" sheetId="17" r:id="rId8"/>
    <sheet name="X.Mai" sheetId="18" r:id="rId9"/>
    <sheet name="N.Phuong" sheetId="19" r:id="rId10"/>
    <sheet name="T.Nhung" sheetId="32" r:id="rId11"/>
    <sheet name="B.Lieu" sheetId="31" r:id="rId12"/>
    <sheet name="T.Van" sheetId="33" r:id="rId13"/>
    <sheet name="V.Chi" sheetId="20" r:id="rId14"/>
    <sheet name="H.Tan" sheetId="27" r:id="rId15"/>
    <sheet name="T.Nhan" sheetId="21" r:id="rId16"/>
    <sheet name="T.Hung" sheetId="22" r:id="rId17"/>
    <sheet name="A.Tuan" sheetId="23" r:id="rId18"/>
    <sheet name="X.Vu" sheetId="24" r:id="rId19"/>
    <sheet name="T.Phuong" sheetId="25" r:id="rId20"/>
    <sheet name="C.Anh" sheetId="28" r:id="rId21"/>
    <sheet name="H.Son" sheetId="30" r:id="rId22"/>
    <sheet name="H.Thanh" sheetId="12" r:id="rId23"/>
    <sheet name="H.Phuc" sheetId="29" r:id="rId24"/>
  </sheets>
  <definedNames>
    <definedName name="_xlnm.Print_Titles" localSheetId="17">A.Tuan!$11:$12</definedName>
    <definedName name="_xlnm.Print_Titles" localSheetId="11">B.Lieu!$11:$12</definedName>
    <definedName name="_xlnm.Print_Titles" localSheetId="20">C.Anh!$11:$12</definedName>
    <definedName name="_xlnm.Print_Titles" localSheetId="23">H.Phuc!$11:$12</definedName>
    <definedName name="_xlnm.Print_Titles" localSheetId="21">H.Son!$11:$12</definedName>
    <definedName name="_xlnm.Print_Titles" localSheetId="14">H.Tan!$11:$12</definedName>
    <definedName name="_xlnm.Print_Titles" localSheetId="22">H.Thanh!$11:$12</definedName>
    <definedName name="_xlnm.Print_Titles" localSheetId="1">NHANVIEN!$11:$12</definedName>
    <definedName name="_xlnm.Print_Titles" localSheetId="16">T.Hung!$11:$12</definedName>
    <definedName name="_xlnm.Print_Titles" localSheetId="15">T.Nhan!$11:$12</definedName>
    <definedName name="_xlnm.Print_Titles" localSheetId="19">T.Phuong!$11:$12</definedName>
    <definedName name="_xlnm.Print_Titles" localSheetId="2">'Tong Hop'!$8:$9</definedName>
    <definedName name="_xlnm.Print_Titles" localSheetId="0">VCQL!$12:$13</definedName>
    <definedName name="_xlnm.Print_Titles" localSheetId="18">X.Vu!$11:$12</definedName>
  </definedNames>
  <calcPr calcId="144525"/>
  <fileRecoveryPr autoRecover="0"/>
</workbook>
</file>

<file path=xl/calcChain.xml><?xml version="1.0" encoding="utf-8"?>
<calcChain xmlns="http://schemas.openxmlformats.org/spreadsheetml/2006/main">
  <c r="C59" i="9" l="1"/>
  <c r="C55" i="9" s="1"/>
  <c r="B59" i="9"/>
  <c r="E56" i="9"/>
  <c r="C56" i="9"/>
  <c r="B56" i="9"/>
  <c r="B55" i="9" s="1"/>
  <c r="E55" i="9"/>
  <c r="E49" i="9"/>
  <c r="C49" i="9"/>
  <c r="B49" i="9"/>
  <c r="E44" i="9"/>
  <c r="C44" i="9"/>
  <c r="B44" i="9"/>
  <c r="E38" i="9"/>
  <c r="C38" i="9"/>
  <c r="B38" i="9"/>
  <c r="E32" i="9"/>
  <c r="C32" i="9"/>
  <c r="B32" i="9"/>
  <c r="E27" i="9"/>
  <c r="E21" i="9" s="1"/>
  <c r="C27" i="9"/>
  <c r="B27" i="9"/>
  <c r="E22" i="9"/>
  <c r="C22" i="9"/>
  <c r="C21" i="9" s="1"/>
  <c r="B22" i="9"/>
  <c r="B21" i="9"/>
  <c r="E18" i="9"/>
  <c r="C18" i="9"/>
  <c r="B18" i="9"/>
  <c r="E15" i="9"/>
  <c r="E14" i="9" s="1"/>
  <c r="C15" i="9"/>
  <c r="B15" i="9"/>
  <c r="C14" i="9"/>
  <c r="C63" i="9" s="1"/>
  <c r="C64" i="9" s="1"/>
  <c r="C65" i="9" s="1"/>
  <c r="B14" i="9"/>
  <c r="B63" i="9" s="1"/>
  <c r="E63" i="9" l="1"/>
  <c r="E64" i="9" s="1"/>
  <c r="E65" i="9" s="1"/>
  <c r="C52" i="23" l="1"/>
  <c r="E52" i="33"/>
  <c r="C52" i="33"/>
  <c r="B52" i="33"/>
  <c r="E49" i="33"/>
  <c r="C49" i="33"/>
  <c r="C48" i="33" s="1"/>
  <c r="B49" i="33"/>
  <c r="B48" i="33"/>
  <c r="E42" i="33"/>
  <c r="C42" i="33"/>
  <c r="B42" i="33"/>
  <c r="E39" i="33"/>
  <c r="C39" i="33"/>
  <c r="B39" i="33"/>
  <c r="E34" i="33"/>
  <c r="C34" i="33"/>
  <c r="C20" i="33" s="1"/>
  <c r="B34" i="33"/>
  <c r="E28" i="33"/>
  <c r="C28" i="33"/>
  <c r="B28" i="33"/>
  <c r="E21" i="33"/>
  <c r="C21" i="33"/>
  <c r="B21" i="33"/>
  <c r="B20" i="33" s="1"/>
  <c r="E17" i="33"/>
  <c r="C17" i="33"/>
  <c r="B17" i="33"/>
  <c r="E14" i="33"/>
  <c r="C14" i="33"/>
  <c r="C13" i="33" s="1"/>
  <c r="B14" i="33"/>
  <c r="B13" i="33" s="1"/>
  <c r="E48" i="33" l="1"/>
  <c r="E20" i="33"/>
  <c r="E13" i="33"/>
  <c r="C56" i="33"/>
  <c r="B56" i="33"/>
  <c r="E56" i="33" l="1"/>
  <c r="E57" i="33" s="1"/>
  <c r="E58" i="33" s="1"/>
  <c r="C57" i="33"/>
  <c r="C58" i="33" s="1"/>
  <c r="E53" i="32" l="1"/>
  <c r="C53" i="32"/>
  <c r="B53" i="32"/>
  <c r="E50" i="32"/>
  <c r="C50" i="32"/>
  <c r="C49" i="32" s="1"/>
  <c r="B50" i="32"/>
  <c r="B49" i="32"/>
  <c r="E43" i="32"/>
  <c r="C43" i="32"/>
  <c r="B43" i="32"/>
  <c r="E40" i="32"/>
  <c r="C40" i="32"/>
  <c r="B40" i="32"/>
  <c r="E35" i="32"/>
  <c r="C35" i="32"/>
  <c r="B35" i="32"/>
  <c r="E29" i="32"/>
  <c r="C29" i="32"/>
  <c r="B29" i="32"/>
  <c r="B21" i="32" s="1"/>
  <c r="E22" i="32"/>
  <c r="C22" i="32"/>
  <c r="C21" i="32" s="1"/>
  <c r="B22" i="32"/>
  <c r="E18" i="32"/>
  <c r="C18" i="32"/>
  <c r="B18" i="32"/>
  <c r="E15" i="32"/>
  <c r="C15" i="32"/>
  <c r="C14" i="32" s="1"/>
  <c r="C57" i="32" s="1"/>
  <c r="B15" i="32"/>
  <c r="B14" i="32" s="1"/>
  <c r="E49" i="32" l="1"/>
  <c r="E21" i="32"/>
  <c r="E14" i="32"/>
  <c r="B57" i="32"/>
  <c r="C58" i="32" s="1"/>
  <c r="C59" i="32" s="1"/>
  <c r="E57" i="32" l="1"/>
  <c r="E58" i="32" s="1"/>
  <c r="E59" i="32" s="1"/>
  <c r="E52" i="31" l="1"/>
  <c r="C52" i="31"/>
  <c r="B52" i="31"/>
  <c r="B48" i="31" s="1"/>
  <c r="E49" i="31"/>
  <c r="C49" i="31"/>
  <c r="B49" i="31"/>
  <c r="C48" i="31"/>
  <c r="E42" i="31"/>
  <c r="C42" i="31"/>
  <c r="B42" i="31"/>
  <c r="E39" i="31"/>
  <c r="C39" i="31"/>
  <c r="B39" i="31"/>
  <c r="E34" i="31"/>
  <c r="C34" i="31"/>
  <c r="B34" i="31"/>
  <c r="E28" i="31"/>
  <c r="C28" i="31"/>
  <c r="B28" i="31"/>
  <c r="E21" i="31"/>
  <c r="C21" i="31"/>
  <c r="C20" i="31" s="1"/>
  <c r="B21" i="31"/>
  <c r="B20" i="31" s="1"/>
  <c r="E17" i="31"/>
  <c r="C17" i="31"/>
  <c r="B17" i="31"/>
  <c r="E14" i="31"/>
  <c r="C14" i="31"/>
  <c r="C13" i="31" s="1"/>
  <c r="C56" i="31" s="1"/>
  <c r="B14" i="31"/>
  <c r="B13" i="31"/>
  <c r="E48" i="31" l="1"/>
  <c r="E20" i="31"/>
  <c r="E13" i="31"/>
  <c r="B56" i="31"/>
  <c r="C57" i="31" s="1"/>
  <c r="C58" i="31" s="1"/>
  <c r="E56" i="31" l="1"/>
  <c r="E57" i="31" s="1"/>
  <c r="E58" i="31" s="1"/>
  <c r="E46" i="30"/>
  <c r="C46" i="30"/>
  <c r="B46" i="30"/>
  <c r="B42" i="30" s="1"/>
  <c r="E43" i="30"/>
  <c r="E42" i="30" s="1"/>
  <c r="C43" i="30"/>
  <c r="B43" i="30"/>
  <c r="C42" i="30"/>
  <c r="E36" i="30"/>
  <c r="C36" i="30"/>
  <c r="B36" i="30"/>
  <c r="E33" i="30"/>
  <c r="C33" i="30"/>
  <c r="B33" i="30"/>
  <c r="E28" i="30"/>
  <c r="C28" i="30"/>
  <c r="B28" i="30"/>
  <c r="E22" i="30"/>
  <c r="E16" i="30" s="1"/>
  <c r="C22" i="30"/>
  <c r="B22" i="30"/>
  <c r="E17" i="30"/>
  <c r="C17" i="30"/>
  <c r="C16" i="30" s="1"/>
  <c r="B17" i="30"/>
  <c r="B16" i="30" s="1"/>
  <c r="B50" i="30" s="1"/>
  <c r="E13" i="30"/>
  <c r="C13" i="30"/>
  <c r="B13" i="30"/>
  <c r="E46" i="29"/>
  <c r="C46" i="29"/>
  <c r="B46" i="29"/>
  <c r="E43" i="29"/>
  <c r="E42" i="29" s="1"/>
  <c r="C43" i="29"/>
  <c r="B43" i="29"/>
  <c r="B42" i="29"/>
  <c r="E36" i="29"/>
  <c r="C36" i="29"/>
  <c r="B36" i="29"/>
  <c r="E33" i="29"/>
  <c r="C33" i="29"/>
  <c r="B33" i="29"/>
  <c r="E28" i="29"/>
  <c r="C28" i="29"/>
  <c r="B28" i="29"/>
  <c r="E22" i="29"/>
  <c r="C22" i="29"/>
  <c r="B22" i="29"/>
  <c r="E17" i="29"/>
  <c r="C17" i="29"/>
  <c r="B17" i="29"/>
  <c r="B16" i="29" s="1"/>
  <c r="B50" i="29" s="1"/>
  <c r="E16" i="29"/>
  <c r="E13" i="29"/>
  <c r="E50" i="29" s="1"/>
  <c r="C13" i="29"/>
  <c r="B13" i="29"/>
  <c r="C50" i="30" l="1"/>
  <c r="C51" i="30" s="1"/>
  <c r="C52" i="30" s="1"/>
  <c r="E50" i="30"/>
  <c r="E51" i="30" s="1"/>
  <c r="E52" i="30" s="1"/>
  <c r="C42" i="29"/>
  <c r="C16" i="29"/>
  <c r="C50" i="29" s="1"/>
  <c r="C51" i="29" s="1"/>
  <c r="C52" i="29" s="1"/>
  <c r="E51" i="29"/>
  <c r="E52" i="29" s="1"/>
  <c r="E46" i="28"/>
  <c r="C46" i="28"/>
  <c r="B46" i="28"/>
  <c r="E43" i="28"/>
  <c r="E42" i="28" s="1"/>
  <c r="C43" i="28"/>
  <c r="B43" i="28"/>
  <c r="B42" i="28" s="1"/>
  <c r="E36" i="28"/>
  <c r="C36" i="28"/>
  <c r="B36" i="28"/>
  <c r="E33" i="28"/>
  <c r="C33" i="28"/>
  <c r="B33" i="28"/>
  <c r="E28" i="28"/>
  <c r="C28" i="28"/>
  <c r="B28" i="28"/>
  <c r="E22" i="28"/>
  <c r="C22" i="28"/>
  <c r="B22" i="28"/>
  <c r="E17" i="28"/>
  <c r="E16" i="28" s="1"/>
  <c r="C17" i="28"/>
  <c r="C16" i="28" s="1"/>
  <c r="B17" i="28"/>
  <c r="B16" i="28" s="1"/>
  <c r="E13" i="28"/>
  <c r="C13" i="28"/>
  <c r="B13" i="28"/>
  <c r="B50" i="28" s="1"/>
  <c r="E46" i="27"/>
  <c r="C46" i="27"/>
  <c r="B46" i="27"/>
  <c r="E43" i="27"/>
  <c r="C43" i="27"/>
  <c r="B43" i="27"/>
  <c r="B42" i="27" s="1"/>
  <c r="E36" i="27"/>
  <c r="C36" i="27"/>
  <c r="B36" i="27"/>
  <c r="E33" i="27"/>
  <c r="C33" i="27"/>
  <c r="B33" i="27"/>
  <c r="E28" i="27"/>
  <c r="C28" i="27"/>
  <c r="B28" i="27"/>
  <c r="E22" i="27"/>
  <c r="C22" i="27"/>
  <c r="B22" i="27"/>
  <c r="E17" i="27"/>
  <c r="C17" i="27"/>
  <c r="B17" i="27"/>
  <c r="B16" i="27" s="1"/>
  <c r="E13" i="27"/>
  <c r="C13" i="27"/>
  <c r="B13" i="27"/>
  <c r="C42" i="28" l="1"/>
  <c r="C50" i="28" s="1"/>
  <c r="C51" i="28" s="1"/>
  <c r="C52" i="28" s="1"/>
  <c r="E50" i="28"/>
  <c r="E51" i="28" s="1"/>
  <c r="E52" i="28" s="1"/>
  <c r="E42" i="27"/>
  <c r="E16" i="27"/>
  <c r="C42" i="27"/>
  <c r="C16" i="27"/>
  <c r="E50" i="27"/>
  <c r="B50" i="27"/>
  <c r="C50" i="27" l="1"/>
  <c r="C51" i="27" s="1"/>
  <c r="E51" i="27"/>
  <c r="E52" i="27" s="1"/>
  <c r="E52" i="26" l="1"/>
  <c r="C52" i="26"/>
  <c r="B52" i="26"/>
  <c r="E49" i="26"/>
  <c r="C49" i="26"/>
  <c r="C48" i="26" s="1"/>
  <c r="B49" i="26"/>
  <c r="B48" i="26" s="1"/>
  <c r="E42" i="26"/>
  <c r="C42" i="26"/>
  <c r="B42" i="26"/>
  <c r="E39" i="26"/>
  <c r="C39" i="26"/>
  <c r="B39" i="26"/>
  <c r="E34" i="26"/>
  <c r="C34" i="26"/>
  <c r="B34" i="26"/>
  <c r="E28" i="26"/>
  <c r="C28" i="26"/>
  <c r="B28" i="26"/>
  <c r="E21" i="26"/>
  <c r="C21" i="26"/>
  <c r="B21" i="26"/>
  <c r="B20" i="26" s="1"/>
  <c r="C20" i="26"/>
  <c r="E17" i="26"/>
  <c r="C17" i="26"/>
  <c r="B17" i="26"/>
  <c r="E14" i="26"/>
  <c r="C14" i="26"/>
  <c r="C13" i="26" s="1"/>
  <c r="B14" i="26"/>
  <c r="B13" i="26" s="1"/>
  <c r="E48" i="26" l="1"/>
  <c r="E20" i="26"/>
  <c r="E13" i="26"/>
  <c r="B56" i="26"/>
  <c r="C56" i="26"/>
  <c r="C57" i="26" s="1"/>
  <c r="C58" i="26" s="1"/>
  <c r="E56" i="26" l="1"/>
  <c r="E57" i="26" s="1"/>
  <c r="E58" i="26" s="1"/>
  <c r="E46" i="25"/>
  <c r="C46" i="25"/>
  <c r="B46" i="25"/>
  <c r="E43" i="25"/>
  <c r="E42" i="25" s="1"/>
  <c r="C43" i="25"/>
  <c r="B43" i="25"/>
  <c r="B42" i="25"/>
  <c r="E36" i="25"/>
  <c r="C36" i="25"/>
  <c r="B36" i="25"/>
  <c r="E33" i="25"/>
  <c r="C33" i="25"/>
  <c r="B33" i="25"/>
  <c r="E28" i="25"/>
  <c r="C28" i="25"/>
  <c r="B28" i="25"/>
  <c r="E22" i="25"/>
  <c r="C22" i="25"/>
  <c r="B22" i="25"/>
  <c r="E17" i="25"/>
  <c r="C17" i="25"/>
  <c r="B17" i="25"/>
  <c r="B16" i="25" s="1"/>
  <c r="B50" i="25" s="1"/>
  <c r="E16" i="25"/>
  <c r="E13" i="25"/>
  <c r="E50" i="25" s="1"/>
  <c r="C13" i="25"/>
  <c r="B13" i="25"/>
  <c r="C42" i="25" l="1"/>
  <c r="C16" i="25"/>
  <c r="E51" i="25"/>
  <c r="E52" i="25" s="1"/>
  <c r="C50" i="25" l="1"/>
  <c r="C51" i="25" s="1"/>
  <c r="C52" i="25" s="1"/>
  <c r="E46" i="24"/>
  <c r="C46" i="24"/>
  <c r="B46" i="24"/>
  <c r="E43" i="24"/>
  <c r="E42" i="24" s="1"/>
  <c r="C43" i="24"/>
  <c r="C42" i="24" s="1"/>
  <c r="B43" i="24"/>
  <c r="B42" i="24" s="1"/>
  <c r="E36" i="24"/>
  <c r="C36" i="24"/>
  <c r="C16" i="24" s="1"/>
  <c r="B36" i="24"/>
  <c r="E33" i="24"/>
  <c r="C33" i="24"/>
  <c r="B33" i="24"/>
  <c r="E28" i="24"/>
  <c r="C28" i="24"/>
  <c r="B28" i="24"/>
  <c r="E22" i="24"/>
  <c r="C22" i="24"/>
  <c r="B22" i="24"/>
  <c r="E17" i="24"/>
  <c r="E16" i="24" s="1"/>
  <c r="C17" i="24"/>
  <c r="B17" i="24"/>
  <c r="B16" i="24" s="1"/>
  <c r="E13" i="24"/>
  <c r="C13" i="24"/>
  <c r="B13" i="24"/>
  <c r="C50" i="24" l="1"/>
  <c r="E50" i="24"/>
  <c r="E51" i="24" s="1"/>
  <c r="E52" i="24" s="1"/>
  <c r="B50" i="24"/>
  <c r="C51" i="24" l="1"/>
  <c r="C52" i="24" s="1"/>
  <c r="E46" i="23"/>
  <c r="C46" i="23"/>
  <c r="B46" i="23"/>
  <c r="E43" i="23"/>
  <c r="C43" i="23"/>
  <c r="C42" i="23" s="1"/>
  <c r="B43" i="23"/>
  <c r="B42" i="23" s="1"/>
  <c r="E36" i="23"/>
  <c r="C36" i="23"/>
  <c r="B36" i="23"/>
  <c r="E33" i="23"/>
  <c r="C33" i="23"/>
  <c r="B33" i="23"/>
  <c r="E28" i="23"/>
  <c r="C28" i="23"/>
  <c r="B28" i="23"/>
  <c r="E22" i="23"/>
  <c r="C22" i="23"/>
  <c r="B22" i="23"/>
  <c r="E17" i="23"/>
  <c r="C17" i="23"/>
  <c r="B17" i="23"/>
  <c r="B16" i="23"/>
  <c r="E13" i="23"/>
  <c r="C13" i="23"/>
  <c r="B13" i="23"/>
  <c r="B50" i="23" s="1"/>
  <c r="E42" i="23" l="1"/>
  <c r="E16" i="23"/>
  <c r="E50" i="23" s="1"/>
  <c r="E51" i="23" s="1"/>
  <c r="E52" i="23" s="1"/>
  <c r="C16" i="23"/>
  <c r="C50" i="23" s="1"/>
  <c r="C51" i="23" s="1"/>
  <c r="E46" i="22"/>
  <c r="C46" i="22"/>
  <c r="B46" i="22"/>
  <c r="E43" i="22"/>
  <c r="C43" i="22"/>
  <c r="C42" i="22" s="1"/>
  <c r="B43" i="22"/>
  <c r="B42" i="22" s="1"/>
  <c r="E36" i="22"/>
  <c r="C36" i="22"/>
  <c r="B36" i="22"/>
  <c r="E33" i="22"/>
  <c r="C33" i="22"/>
  <c r="B33" i="22"/>
  <c r="E28" i="22"/>
  <c r="C28" i="22"/>
  <c r="B28" i="22"/>
  <c r="E22" i="22"/>
  <c r="C22" i="22"/>
  <c r="B22" i="22"/>
  <c r="E17" i="22"/>
  <c r="C17" i="22"/>
  <c r="B17" i="22"/>
  <c r="B16" i="22" s="1"/>
  <c r="E13" i="22"/>
  <c r="C13" i="22"/>
  <c r="B13" i="22"/>
  <c r="B50" i="22" s="1"/>
  <c r="E16" i="22" l="1"/>
  <c r="E42" i="22"/>
  <c r="C16" i="22"/>
  <c r="C50" i="22"/>
  <c r="C51" i="22" s="1"/>
  <c r="C52" i="22" s="1"/>
  <c r="E50" i="22" l="1"/>
  <c r="E51" i="22" s="1"/>
  <c r="E52" i="22" s="1"/>
  <c r="E46" i="21"/>
  <c r="C46" i="21"/>
  <c r="B46" i="21"/>
  <c r="E43" i="21"/>
  <c r="E42" i="21" s="1"/>
  <c r="C43" i="21"/>
  <c r="C42" i="21" s="1"/>
  <c r="B43" i="21"/>
  <c r="B42" i="21" s="1"/>
  <c r="E36" i="21"/>
  <c r="C36" i="21"/>
  <c r="B36" i="21"/>
  <c r="E33" i="21"/>
  <c r="C33" i="21"/>
  <c r="B33" i="21"/>
  <c r="E28" i="21"/>
  <c r="C28" i="21"/>
  <c r="B28" i="21"/>
  <c r="E22" i="21"/>
  <c r="C22" i="21"/>
  <c r="B22" i="21"/>
  <c r="E17" i="21"/>
  <c r="E16" i="21" s="1"/>
  <c r="C17" i="21"/>
  <c r="B17" i="21"/>
  <c r="B16" i="21" s="1"/>
  <c r="E13" i="21"/>
  <c r="C13" i="21"/>
  <c r="B13" i="21"/>
  <c r="B50" i="21" s="1"/>
  <c r="C16" i="21" l="1"/>
  <c r="C50" i="21"/>
  <c r="C51" i="21" s="1"/>
  <c r="C52" i="21" s="1"/>
  <c r="E50" i="21"/>
  <c r="E51" i="21" s="1"/>
  <c r="E52" i="21" s="1"/>
  <c r="E53" i="20" l="1"/>
  <c r="C53" i="20"/>
  <c r="B53" i="20"/>
  <c r="B49" i="20" s="1"/>
  <c r="E50" i="20"/>
  <c r="C50" i="20"/>
  <c r="B50" i="20"/>
  <c r="C49" i="20"/>
  <c r="E43" i="20"/>
  <c r="C43" i="20"/>
  <c r="B43" i="20"/>
  <c r="E40" i="20"/>
  <c r="C40" i="20"/>
  <c r="B40" i="20"/>
  <c r="E35" i="20"/>
  <c r="C35" i="20"/>
  <c r="B35" i="20"/>
  <c r="E29" i="20"/>
  <c r="C29" i="20"/>
  <c r="B29" i="20"/>
  <c r="E22" i="20"/>
  <c r="C22" i="20"/>
  <c r="C21" i="20" s="1"/>
  <c r="B22" i="20"/>
  <c r="B21" i="20" s="1"/>
  <c r="E18" i="20"/>
  <c r="C18" i="20"/>
  <c r="B18" i="20"/>
  <c r="E15" i="20"/>
  <c r="C15" i="20"/>
  <c r="C14" i="20" s="1"/>
  <c r="C57" i="20" s="1"/>
  <c r="B15" i="20"/>
  <c r="B14" i="20"/>
  <c r="E49" i="20" l="1"/>
  <c r="E21" i="20"/>
  <c r="E14" i="20"/>
  <c r="B57" i="20"/>
  <c r="C58" i="20"/>
  <c r="C59" i="20" s="1"/>
  <c r="E57" i="20" l="1"/>
  <c r="E58" i="20" s="1"/>
  <c r="E59" i="20" s="1"/>
  <c r="E52" i="19"/>
  <c r="C52" i="19"/>
  <c r="B52" i="19"/>
  <c r="E49" i="19"/>
  <c r="C49" i="19"/>
  <c r="C48" i="19" s="1"/>
  <c r="B49" i="19"/>
  <c r="B48" i="19"/>
  <c r="E42" i="19"/>
  <c r="C42" i="19"/>
  <c r="B42" i="19"/>
  <c r="E39" i="19"/>
  <c r="C39" i="19"/>
  <c r="B39" i="19"/>
  <c r="E34" i="19"/>
  <c r="C34" i="19"/>
  <c r="B34" i="19"/>
  <c r="E28" i="19"/>
  <c r="C28" i="19"/>
  <c r="B28" i="19"/>
  <c r="E21" i="19"/>
  <c r="C21" i="19"/>
  <c r="C20" i="19" s="1"/>
  <c r="B21" i="19"/>
  <c r="B20" i="19" s="1"/>
  <c r="E17" i="19"/>
  <c r="C17" i="19"/>
  <c r="B17" i="19"/>
  <c r="E14" i="19"/>
  <c r="C14" i="19"/>
  <c r="C13" i="19" s="1"/>
  <c r="C56" i="19" s="1"/>
  <c r="B14" i="19"/>
  <c r="B13" i="19" s="1"/>
  <c r="E48" i="19" l="1"/>
  <c r="E20" i="19"/>
  <c r="E13" i="19"/>
  <c r="C57" i="19"/>
  <c r="C58" i="19" s="1"/>
  <c r="B56" i="19"/>
  <c r="E56" i="19" l="1"/>
  <c r="E57" i="19" s="1"/>
  <c r="E58" i="19" s="1"/>
  <c r="E52" i="18"/>
  <c r="C52" i="18"/>
  <c r="B52" i="18"/>
  <c r="E49" i="18"/>
  <c r="C49" i="18"/>
  <c r="B49" i="18"/>
  <c r="B48" i="18" s="1"/>
  <c r="C48" i="18"/>
  <c r="E42" i="18"/>
  <c r="C42" i="18"/>
  <c r="B42" i="18"/>
  <c r="E39" i="18"/>
  <c r="C39" i="18"/>
  <c r="B39" i="18"/>
  <c r="E34" i="18"/>
  <c r="C34" i="18"/>
  <c r="B34" i="18"/>
  <c r="E28" i="18"/>
  <c r="C28" i="18"/>
  <c r="B28" i="18"/>
  <c r="E21" i="18"/>
  <c r="C21" i="18"/>
  <c r="C20" i="18" s="1"/>
  <c r="B21" i="18"/>
  <c r="B20" i="18" s="1"/>
  <c r="E17" i="18"/>
  <c r="C17" i="18"/>
  <c r="B17" i="18"/>
  <c r="E14" i="18"/>
  <c r="C14" i="18"/>
  <c r="C13" i="18" s="1"/>
  <c r="C56" i="18" s="1"/>
  <c r="B14" i="18"/>
  <c r="B13" i="18"/>
  <c r="E48" i="18" l="1"/>
  <c r="E20" i="18"/>
  <c r="E13" i="18"/>
  <c r="B56" i="18"/>
  <c r="C57" i="18" s="1"/>
  <c r="C58" i="18" s="1"/>
  <c r="E56" i="18" l="1"/>
  <c r="E57" i="18" s="1"/>
  <c r="E58" i="18" s="1"/>
  <c r="E53" i="17" l="1"/>
  <c r="C53" i="17"/>
  <c r="B53" i="17"/>
  <c r="B49" i="17" s="1"/>
  <c r="E50" i="17"/>
  <c r="C50" i="17"/>
  <c r="B50" i="17"/>
  <c r="C49" i="17"/>
  <c r="E43" i="17"/>
  <c r="C43" i="17"/>
  <c r="B43" i="17"/>
  <c r="E40" i="17"/>
  <c r="C40" i="17"/>
  <c r="B40" i="17"/>
  <c r="E35" i="17"/>
  <c r="C35" i="17"/>
  <c r="B35" i="17"/>
  <c r="E29" i="17"/>
  <c r="C29" i="17"/>
  <c r="B29" i="17"/>
  <c r="E22" i="17"/>
  <c r="C22" i="17"/>
  <c r="C21" i="17" s="1"/>
  <c r="B22" i="17"/>
  <c r="B21" i="17" s="1"/>
  <c r="E18" i="17"/>
  <c r="C18" i="17"/>
  <c r="B18" i="17"/>
  <c r="E15" i="17"/>
  <c r="C15" i="17"/>
  <c r="C14" i="17" s="1"/>
  <c r="B15" i="17"/>
  <c r="B14" i="17"/>
  <c r="B57" i="17" s="1"/>
  <c r="E49" i="17" l="1"/>
  <c r="E21" i="17"/>
  <c r="E14" i="17"/>
  <c r="C57" i="17"/>
  <c r="C58" i="17" s="1"/>
  <c r="C59" i="17" s="1"/>
  <c r="E57" i="17" l="1"/>
  <c r="E58" i="17" s="1"/>
  <c r="E59" i="17" s="1"/>
  <c r="E53" i="16"/>
  <c r="C53" i="16"/>
  <c r="B53" i="16"/>
  <c r="B49" i="16" s="1"/>
  <c r="E50" i="16"/>
  <c r="C50" i="16"/>
  <c r="B50" i="16"/>
  <c r="C49" i="16"/>
  <c r="E43" i="16"/>
  <c r="C43" i="16"/>
  <c r="B43" i="16"/>
  <c r="E40" i="16"/>
  <c r="C40" i="16"/>
  <c r="B40" i="16"/>
  <c r="E35" i="16"/>
  <c r="C35" i="16"/>
  <c r="B35" i="16"/>
  <c r="E29" i="16"/>
  <c r="C29" i="16"/>
  <c r="B29" i="16"/>
  <c r="E22" i="16"/>
  <c r="C22" i="16"/>
  <c r="C21" i="16" s="1"/>
  <c r="B22" i="16"/>
  <c r="B21" i="16" s="1"/>
  <c r="E18" i="16"/>
  <c r="C18" i="16"/>
  <c r="B18" i="16"/>
  <c r="E15" i="16"/>
  <c r="C15" i="16"/>
  <c r="C14" i="16" s="1"/>
  <c r="B15" i="16"/>
  <c r="B14" i="16"/>
  <c r="B57" i="16" s="1"/>
  <c r="E49" i="16" l="1"/>
  <c r="E14" i="16"/>
  <c r="E21" i="16"/>
  <c r="C57" i="16"/>
  <c r="C58" i="16" s="1"/>
  <c r="C59" i="16" s="1"/>
  <c r="E57" i="16" l="1"/>
  <c r="E58" i="16" s="1"/>
  <c r="E59" i="16" s="1"/>
  <c r="E52" i="15"/>
  <c r="C52" i="15"/>
  <c r="B52" i="15"/>
  <c r="B48" i="15" s="1"/>
  <c r="E49" i="15"/>
  <c r="C49" i="15"/>
  <c r="B49" i="15"/>
  <c r="C48" i="15"/>
  <c r="E42" i="15"/>
  <c r="C42" i="15"/>
  <c r="B42" i="15"/>
  <c r="E39" i="15"/>
  <c r="C39" i="15"/>
  <c r="B39" i="15"/>
  <c r="E34" i="15"/>
  <c r="C34" i="15"/>
  <c r="B34" i="15"/>
  <c r="E28" i="15"/>
  <c r="C28" i="15"/>
  <c r="B28" i="15"/>
  <c r="E21" i="15"/>
  <c r="C21" i="15"/>
  <c r="C20" i="15" s="1"/>
  <c r="B21" i="15"/>
  <c r="B20" i="15" s="1"/>
  <c r="E17" i="15"/>
  <c r="C17" i="15"/>
  <c r="B17" i="15"/>
  <c r="E14" i="15"/>
  <c r="C14" i="15"/>
  <c r="C13" i="15" s="1"/>
  <c r="B14" i="15"/>
  <c r="B13" i="15"/>
  <c r="B56" i="15" s="1"/>
  <c r="C59" i="14"/>
  <c r="B59" i="14"/>
  <c r="E56" i="14"/>
  <c r="E55" i="14" s="1"/>
  <c r="B56" i="14"/>
  <c r="B55" i="14" s="1"/>
  <c r="C55" i="14"/>
  <c r="E49" i="14"/>
  <c r="C49" i="14"/>
  <c r="B49" i="14"/>
  <c r="E44" i="14"/>
  <c r="C44" i="14"/>
  <c r="B44" i="14"/>
  <c r="E38" i="14"/>
  <c r="C38" i="14"/>
  <c r="B38" i="14"/>
  <c r="E32" i="14"/>
  <c r="C32" i="14"/>
  <c r="B32" i="14"/>
  <c r="E27" i="14"/>
  <c r="C27" i="14"/>
  <c r="B27" i="14"/>
  <c r="E22" i="14"/>
  <c r="C22" i="14"/>
  <c r="C21" i="14" s="1"/>
  <c r="B22" i="14"/>
  <c r="B21" i="14"/>
  <c r="E18" i="14"/>
  <c r="C18" i="14"/>
  <c r="B18" i="14"/>
  <c r="B14" i="14" s="1"/>
  <c r="E15" i="14"/>
  <c r="C15" i="14"/>
  <c r="B15" i="14"/>
  <c r="C14" i="14"/>
  <c r="C63" i="14" s="1"/>
  <c r="E48" i="15" l="1"/>
  <c r="E20" i="15"/>
  <c r="E13" i="15"/>
  <c r="E21" i="14"/>
  <c r="E14" i="14"/>
  <c r="C56" i="15"/>
  <c r="C57" i="15" s="1"/>
  <c r="C58" i="15" s="1"/>
  <c r="B63" i="14"/>
  <c r="C64" i="14" s="1"/>
  <c r="C65" i="14" s="1"/>
  <c r="E56" i="15" l="1"/>
  <c r="E57" i="15" s="1"/>
  <c r="E58" i="15" s="1"/>
  <c r="E63" i="14"/>
  <c r="E64" i="14" s="1"/>
  <c r="E65" i="14" s="1"/>
  <c r="D36" i="13"/>
  <c r="E36" i="13"/>
  <c r="C36" i="13"/>
  <c r="E52" i="10" l="1"/>
  <c r="E49" i="10"/>
  <c r="E42" i="10"/>
  <c r="E39" i="10"/>
  <c r="E34" i="10"/>
  <c r="E28" i="10"/>
  <c r="E21" i="10"/>
  <c r="E17" i="10"/>
  <c r="E14" i="10"/>
  <c r="E46" i="12"/>
  <c r="E43" i="12"/>
  <c r="E36" i="12"/>
  <c r="C36" i="12"/>
  <c r="E33" i="12"/>
  <c r="E28" i="12"/>
  <c r="E22" i="12"/>
  <c r="E16" i="12" s="1"/>
  <c r="E17" i="12"/>
  <c r="E13" i="12"/>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C13" i="12"/>
  <c r="B13" i="12"/>
  <c r="B50" i="12" s="1"/>
  <c r="B42" i="10"/>
  <c r="C14" i="10"/>
  <c r="B49" i="10"/>
  <c r="B48" i="10"/>
  <c r="B39" i="10"/>
  <c r="B17" i="10"/>
  <c r="B14" i="10"/>
  <c r="E42" i="12"/>
  <c r="B13" i="10"/>
  <c r="B56" i="10" s="1"/>
  <c r="B20" i="10"/>
  <c r="E48" i="10" l="1"/>
  <c r="E20" i="10"/>
  <c r="E13" i="10"/>
  <c r="C42" i="12"/>
  <c r="C13" i="10"/>
  <c r="C16" i="12"/>
  <c r="C50" i="12" s="1"/>
  <c r="C51" i="12" s="1"/>
  <c r="C52" i="12" s="1"/>
  <c r="E50" i="12"/>
  <c r="E51" i="12" s="1"/>
  <c r="E52" i="12" s="1"/>
  <c r="C48" i="10"/>
  <c r="C20" i="10"/>
  <c r="E56" i="10" l="1"/>
  <c r="E57" i="10" s="1"/>
  <c r="E58" i="10" s="1"/>
  <c r="C56" i="10"/>
  <c r="C57" i="10" s="1"/>
  <c r="C58" i="10" s="1"/>
</calcChain>
</file>

<file path=xl/sharedStrings.xml><?xml version="1.0" encoding="utf-8"?>
<sst xmlns="http://schemas.openxmlformats.org/spreadsheetml/2006/main" count="2101" uniqueCount="549">
  <si>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</si>
  <si>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</si>
  <si>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</si>
  <si>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</si>
  <si>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</si>
  <si>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</si>
  <si>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</si>
  <si>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</si>
  <si>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</si>
  <si>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</si>
  <si>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</si>
  <si>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</si>
  <si>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</si>
  <si>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</si>
  <si>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</si>
  <si>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</si>
  <si>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</si>
  <si>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</si>
  <si>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</si>
  <si>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t xml:space="preserve">           Đơn vị:  </t>
  </si>
  <si>
    <r>
      <t xml:space="preserve">           Trình độ chuyên môn: </t>
    </r>
    <r>
      <rPr>
        <b/>
        <i/>
        <sz val="14"/>
        <color indexed="10"/>
        <rFont val="Times New Roman"/>
        <family val="1"/>
      </rPr>
      <t>(Theo CDNN đang hưởng)</t>
    </r>
  </si>
  <si>
    <t xml:space="preserve">           Nhiệm vụ được phân công:  </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</si>
  <si>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</si>
  <si>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</si>
  <si>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</si>
  <si>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</si>
  <si>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</si>
  <si>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</si>
  <si>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</si>
  <si>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</si>
  <si>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</si>
  <si>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</si>
  <si>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</si>
  <si>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</si>
  <si>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</si>
  <si>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</si>
  <si>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</si>
  <si>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</si>
  <si>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</si>
  <si>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</si>
  <si>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</si>
  <si>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</si>
  <si>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</si>
  <si>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</si>
  <si>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</si>
  <si>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</si>
  <si>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</si>
  <si>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</si>
  <si>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</si>
  <si>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</si>
  <si>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</si>
  <si>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</si>
  <si>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</si>
  <si>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</si>
  <si>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</si>
  <si>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</si>
  <si>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</si>
  <si>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</si>
  <si>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</si>
  <si>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</si>
  <si>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</si>
  <si>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</si>
  <si>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</si>
  <si>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</si>
  <si>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</si>
  <si>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</si>
  <si>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</si>
  <si>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</si>
  <si>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</si>
  <si>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</si>
  <si>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</si>
  <si>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</si>
  <si>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</si>
  <si>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</si>
  <si>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</si>
  <si>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</si>
  <si>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</si>
  <si>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</si>
  <si>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</si>
  <si>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</si>
  <si>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</si>
  <si>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</si>
  <si>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</si>
  <si>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</si>
  <si>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</si>
  <si>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</si>
  <si>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</si>
  <si>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</si>
  <si>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</si>
  <si>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</si>
  <si>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</si>
  <si>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</si>
  <si>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</si>
  <si>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</si>
  <si>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</si>
  <si>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</si>
  <si>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</si>
  <si>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</si>
  <si>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</si>
  <si>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t>VCQL</t>
  </si>
  <si>
    <t>Nhân viên</t>
  </si>
  <si>
    <t>NV LĐPT</t>
  </si>
  <si>
    <t>Điểm quy đổi</t>
  </si>
  <si>
    <t>01</t>
  </si>
  <si>
    <t>02</t>
  </si>
  <si>
    <t>03</t>
  </si>
  <si>
    <t>04</t>
  </si>
  <si>
    <t>05</t>
  </si>
  <si>
    <t>06</t>
  </si>
  <si>
    <t>Người lập bảng</t>
  </si>
  <si>
    <t>PHIẾU TỔNG HỢP ĐÁNH GIÁ, XẾP LOẠI CHUYÊN MÔN, NGHIỆP VỤ 
VIÊN CHỨC QUẢN LÝ – NHÂN VIÊN CỦA ĐƠN VỊ
Năm học 2018 - 2019</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</si>
  <si>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</si>
  <si>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</si>
  <si>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</si>
  <si>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</si>
  <si>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</si>
  <si>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</si>
  <si>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</si>
  <si>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</si>
  <si>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</si>
  <si>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</si>
  <si>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</si>
  <si>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</si>
  <si>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</si>
  <si>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</si>
  <si>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</si>
  <si>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</si>
  <si>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</si>
  <si>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</si>
  <si>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</si>
  <si>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</si>
  <si>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</si>
  <si>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</si>
  <si>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</si>
  <si>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</si>
  <si>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</si>
  <si>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</si>
  <si>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</si>
  <si>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</si>
  <si>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</si>
  <si>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</si>
  <si>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</si>
  <si>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</si>
  <si>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</si>
  <si>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</si>
  <si>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</si>
  <si>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</si>
  <si>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</si>
  <si>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</si>
  <si>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</si>
  <si>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</si>
  <si>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</si>
  <si>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</si>
  <si>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</si>
  <si>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</si>
  <si>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</si>
  <si>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</si>
  <si>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</si>
  <si>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</si>
  <si>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</si>
  <si>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</si>
  <si>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</si>
  <si>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</si>
  <si>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</si>
  <si>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</si>
  <si>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</si>
  <si>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</si>
  <si>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3. Đạt bằng khen/giấy khen cấp trường trở lên (2đ ), đạt danh hiệu LĐTT (1đ)</t>
  </si>
  <si>
    <t>Tp.HCM, ngày         tháng      năm 201</t>
  </si>
  <si>
    <t>Tp.HCM, ngày       tháng         năm 201</t>
  </si>
  <si>
    <t>Tp.HCM, ngày       tháng      năm 201</t>
  </si>
  <si>
    <t>Tp.HCM, ngày…… tháng …… năm 201</t>
  </si>
  <si>
    <t>Đạt lao động tiên tiến</t>
  </si>
  <si>
    <t>SKKN</t>
  </si>
  <si>
    <t>Chứng chỉ B Anh văn</t>
  </si>
  <si>
    <t>Cử nhân Kế toán</t>
  </si>
  <si>
    <t>Chứng chỉ Sơ cấp LLCT</t>
  </si>
  <si>
    <t>Anh B</t>
  </si>
  <si>
    <t>Tin B</t>
  </si>
  <si>
    <t>Chứng chỉ Bồi dưỡng ngạch Kế toán viên</t>
  </si>
  <si>
    <t xml:space="preserve">Lịch cá nhân trên Egov </t>
  </si>
  <si>
    <t>Các tháng trong năm đều xếp loại A</t>
  </si>
  <si>
    <t>Phiếu đánh giá viên chức</t>
  </si>
  <si>
    <t xml:space="preserve">           Họ và tên:  VŨ NHƯ QUỲNH</t>
  </si>
  <si>
    <t xml:space="preserve">           Đơn vị: Phòng Tổ chức - Hành chính - Tổng hợp </t>
  </si>
  <si>
    <t xml:space="preserve">           Nhiệm vụ được phân công: Kế toán tiền lương  </t>
  </si>
  <si>
    <t xml:space="preserve">           Chức danh nghề nghiệp (CDNN): Kế toán viên 06.031</t>
  </si>
  <si>
    <t>Nguyễn Thành Nam</t>
  </si>
  <si>
    <t>x</t>
  </si>
  <si>
    <t>A</t>
  </si>
  <si>
    <r>
      <t xml:space="preserve">Ghi chú
</t>
    </r>
    <r>
      <rPr>
        <i/>
        <sz val="13"/>
        <color indexed="8"/>
        <rFont val="Times New Roman"/>
        <family val="1"/>
      </rPr>
      <t>(Ghi rõ cá nhân không đạt ở điểm nào (nếu có)</t>
    </r>
  </si>
  <si>
    <t>Huỳnh Thị Minh Ly</t>
  </si>
  <si>
    <t>Thân Thị Nhung</t>
  </si>
  <si>
    <t>Nguyễn Văn Chì</t>
  </si>
  <si>
    <t>Nguyễn Thị Vân</t>
  </si>
  <si>
    <t>Phan Thị Ngọc Phượng</t>
  </si>
  <si>
    <t>Vũ Như Quỳnh</t>
  </si>
  <si>
    <t>Trần Thị Ánh Phượng</t>
  </si>
  <si>
    <t>Không vắng buổi nào</t>
  </si>
  <si>
    <r>
      <t xml:space="preserve">           Trình độ chuyên môn: </t>
    </r>
    <r>
      <rPr>
        <b/>
        <i/>
        <sz val="14"/>
        <rFont val="Times New Roman"/>
        <family val="1"/>
      </rPr>
      <t>Cử nhân Kế toán</t>
    </r>
  </si>
  <si>
    <t>07</t>
  </si>
  <si>
    <t>08</t>
  </si>
  <si>
    <t>Lâm Viết Dũng</t>
  </si>
  <si>
    <t>Nguyễn Thị Hoa</t>
  </si>
  <si>
    <t>09</t>
  </si>
  <si>
    <t>10</t>
  </si>
  <si>
    <t>11</t>
  </si>
  <si>
    <t>12</t>
  </si>
  <si>
    <t>13</t>
  </si>
  <si>
    <t>14</t>
  </si>
  <si>
    <t>15</t>
  </si>
  <si>
    <t>16</t>
  </si>
  <si>
    <t>17</t>
  </si>
  <si>
    <t>18</t>
  </si>
  <si>
    <t>19</t>
  </si>
  <si>
    <t>20</t>
  </si>
  <si>
    <t>21</t>
  </si>
  <si>
    <t>22</t>
  </si>
  <si>
    <t>23</t>
  </si>
  <si>
    <t>24</t>
  </si>
  <si>
    <t>25</t>
  </si>
  <si>
    <t>26</t>
  </si>
  <si>
    <t>Phạm Hữu Tấn</t>
  </si>
  <si>
    <t>Trần Văn Cu Anh</t>
  </si>
  <si>
    <t>Lê Hồng Phúc</t>
  </si>
  <si>
    <t>Nguyễn Hữu Xuân Vũ</t>
  </si>
  <si>
    <t>Nguyễn Tiến Hưng</t>
  </si>
  <si>
    <t>Phạm Hữu Thành Phú</t>
  </si>
  <si>
    <t>Huỳnh Thanh Nhàn</t>
  </si>
  <si>
    <t>Nguyễn Thượng Hiền</t>
  </si>
  <si>
    <t>Trần Thanh Phương</t>
  </si>
  <si>
    <t>Nguyễn Thị Bích Liễu</t>
  </si>
  <si>
    <t>Lê Hồng Sơn</t>
  </si>
  <si>
    <t>Đồng Anh Tuấn</t>
  </si>
  <si>
    <t>Huỳnh Thị Xuân Mai</t>
  </si>
  <si>
    <t>Trần Thị Phương Oanh</t>
  </si>
  <si>
    <t>Lê Hùng Thanh</t>
  </si>
  <si>
    <t>Lưu Hoàng Hải Yến</t>
  </si>
  <si>
    <t>TỔNG</t>
  </si>
  <si>
    <r>
      <t xml:space="preserve">TRƯỜNG CAO ĐẲNG LÝ TỰ TRỌNG
THÀNH PHỐ HỒ CHÍ MINH
</t>
    </r>
    <r>
      <rPr>
        <b/>
        <sz val="13"/>
        <color indexed="8"/>
        <rFont val="Times New Roman"/>
        <family val="1"/>
      </rPr>
      <t>ĐƠN VỊ: Phòng TC-HC-TH</t>
    </r>
  </si>
  <si>
    <t xml:space="preserve">           Họ và tên: NGUYỄN THÀNH NAM</t>
  </si>
  <si>
    <t xml:space="preserve">           Đơn vị: Phòng TC-HC-TH </t>
  </si>
  <si>
    <t xml:space="preserve">           Trình độ chuyên môn: Thạc sỹ Toán học</t>
  </si>
  <si>
    <r>
      <t xml:space="preserve">           Chức danh nghề nghiệp (CDNN): </t>
    </r>
    <r>
      <rPr>
        <b/>
        <i/>
        <sz val="14"/>
        <color rgb="FFFF0000"/>
        <rFont val="Times New Roman"/>
        <family val="1"/>
      </rPr>
      <t>Giảng viên V.07.01.03</t>
    </r>
    <r>
      <rPr>
        <sz val="14"/>
        <color rgb="FFFF0000"/>
        <rFont val="Times New Roman"/>
        <family val="1"/>
      </rPr>
      <t>)</t>
    </r>
  </si>
  <si>
    <t xml:space="preserve">           Nhiệm vụ được phân công:  Phó Trưởng phòng</t>
  </si>
  <si>
    <t>Bằng Thạc sỹ toán học, Chứng chỉ Cán bộ quản lý giáo dục nghề nghiệp</t>
  </si>
  <si>
    <t>Tốt nghiệp Trung cấp lý luận chính trị</t>
  </si>
  <si>
    <t>Chứng chỉ Toeic 610đ</t>
  </si>
  <si>
    <t>Chứng chỉ Tin học ứng dụng cơ bản</t>
  </si>
  <si>
    <t>  Có chứng chỉ bồi dưỡng cán bộ quản lý hoặc quản lý giáo dục nghề nghiệp</t>
  </si>
  <si>
    <t>Chứng chỉ nghiệp vụ sư phạm dành cho giảng viên</t>
  </si>
  <si>
    <t>Đạt trên 75%</t>
  </si>
  <si>
    <t>Kiêm nhiệm một công tác</t>
  </si>
  <si>
    <t xml:space="preserve">100% viên chức, người lao động thuộc đơn vị được xếp loại Hoàn thành tốt nhiệm vụ trở lên </t>
  </si>
  <si>
    <t>kết quả thi đua các tháng trong năm học xếp loại B dưới 20%</t>
  </si>
  <si>
    <t>không bị ghi vào sổ họp</t>
  </si>
  <si>
    <t>Tham gia đầy đủ</t>
  </si>
  <si>
    <t>0 lần báo cáo trễ</t>
  </si>
  <si>
    <t>0 lần vắng</t>
  </si>
  <si>
    <t>Chứng chỉ bồi dưỡng giảng viên chính, Chứng nhận tốt nghệp Trung cấp lý luận chính trị</t>
  </si>
  <si>
    <t>Theo đúng quy định ISO</t>
  </si>
  <si>
    <r>
      <t xml:space="preserve">TRƯỜNG CAO ĐẲNG LÝ TỰ TRỌNG
THÀNH PHỐ HỒ CHÍ MINH
</t>
    </r>
    <r>
      <rPr>
        <b/>
        <sz val="13"/>
        <color indexed="8"/>
        <rFont val="Times New Roman"/>
        <family val="1"/>
      </rPr>
      <t>ĐƠN VỊ: PHÒNG TỔ CHỨC - HÀNH CHÍNH - TH</t>
    </r>
  </si>
  <si>
    <r>
      <t xml:space="preserve">           Họ và tên:   </t>
    </r>
    <r>
      <rPr>
        <b/>
        <i/>
        <sz val="14"/>
        <color indexed="10"/>
        <rFont val="Times New Roman"/>
        <family val="1"/>
      </rPr>
      <t>TRẦN THỊ ÁNH PHƯỢNG</t>
    </r>
  </si>
  <si>
    <t xml:space="preserve">           Đơn vị:  Phòng Tổ chức - Hành chính - Tổng hợp</t>
  </si>
  <si>
    <r>
      <t xml:space="preserve">           Trình độ chuyên môn: </t>
    </r>
    <r>
      <rPr>
        <b/>
        <i/>
        <sz val="14"/>
        <color indexed="10"/>
        <rFont val="Times New Roman"/>
        <family val="1"/>
      </rPr>
      <t>Cử nhân Kế toán, Trung cấp Tin học</t>
    </r>
  </si>
  <si>
    <r>
      <t xml:space="preserve">           Chức danh nghề nghiệp (CDNN): </t>
    </r>
    <r>
      <rPr>
        <b/>
        <i/>
        <sz val="14"/>
        <color indexed="10"/>
        <rFont val="Times New Roman"/>
        <family val="1"/>
      </rPr>
      <t>Cán sự 01.004</t>
    </r>
  </si>
  <si>
    <t>Cử nhân Kế toán, Trung cấp Tin học</t>
  </si>
  <si>
    <t>Giấy chứng nhận</t>
  </si>
  <si>
    <t>Tiếng anh Trình độ B</t>
  </si>
  <si>
    <t>Trung cấp Tin học</t>
  </si>
  <si>
    <t>Chứng chỉ bồi dưỡng ngạch chuyên viên</t>
  </si>
  <si>
    <t>Tp.HCM, ngày 25 tháng 3 năm 2019</t>
  </si>
  <si>
    <r>
      <t xml:space="preserve">TRƯỜNG CAO ĐẲNG LÝ TỰ TRỌNG
THÀNH PHỐ HỒ CHÍ MINH
</t>
    </r>
    <r>
      <rPr>
        <b/>
        <sz val="13"/>
        <color indexed="8"/>
        <rFont val="Times New Roman"/>
        <family val="1"/>
      </rPr>
      <t>PHÒNG TỔ CHỨC - HÀNH CHÍNH- TH</t>
    </r>
  </si>
  <si>
    <r>
      <t xml:space="preserve">           Họ và tên:   </t>
    </r>
    <r>
      <rPr>
        <b/>
        <sz val="14"/>
        <rFont val="Times New Roman"/>
        <family val="1"/>
      </rPr>
      <t>HUỲNH THỊ MINH LY</t>
    </r>
  </si>
  <si>
    <r>
      <t xml:space="preserve">           Trình độ chuyên môn: </t>
    </r>
    <r>
      <rPr>
        <b/>
        <i/>
        <sz val="14"/>
        <color indexed="10"/>
        <rFont val="Times New Roman"/>
        <family val="1"/>
      </rPr>
      <t xml:space="preserve">(Theo CDNN đang hưởng) </t>
    </r>
    <r>
      <rPr>
        <b/>
        <sz val="14"/>
        <rFont val="Times New Roman"/>
        <family val="1"/>
      </rPr>
      <t>Trung cấp Lập trình ứng dụng</t>
    </r>
  </si>
  <si>
    <r>
      <t xml:space="preserve">           Chức danh nghề nghiệp (CDNN): </t>
    </r>
    <r>
      <rPr>
        <b/>
        <sz val="14"/>
        <rFont val="Times New Roman"/>
        <family val="1"/>
      </rPr>
      <t xml:space="preserve"> </t>
    </r>
    <r>
      <rPr>
        <sz val="14"/>
        <rFont val="Times New Roman"/>
        <family val="1"/>
      </rPr>
      <t>Cán sự 01.004</t>
    </r>
  </si>
  <si>
    <t xml:space="preserve">           Nhiệm vụ được phân công:  Nhân viên văn thư</t>
  </si>
  <si>
    <t>- Bằng Thạc sĩ Khoa học máy tính
- Bằng Trung cấp Lập trình ứng dụng</t>
  </si>
  <si>
    <t>Chứng chỉ sơ cấp chính trị</t>
  </si>
  <si>
    <t>Chứng chỉ tiếng Anh trình độ B1 của Trường Đại học Huế</t>
  </si>
  <si>
    <t>Bằng Đại học CNTT</t>
  </si>
  <si>
    <t>Chứng chỉ bồi dưỡng ngạch chuyên viên, chứng chỉ Quản trị văn phòng và công tác văn thư, lưu trữ</t>
  </si>
  <si>
    <t>Số lần bị phản ánh</t>
  </si>
  <si>
    <t>Tp.HCM, ngày 04 tháng 4 năm 2019</t>
  </si>
  <si>
    <r>
      <t xml:space="preserve">           Họ và tên:   </t>
    </r>
    <r>
      <rPr>
        <b/>
        <sz val="14"/>
        <rFont val="Times New Roman"/>
        <family val="1"/>
      </rPr>
      <t>TRẦN THỊ PHƯƠNG OANH</t>
    </r>
  </si>
  <si>
    <r>
      <t xml:space="preserve">           Trình độ chuyên môn: </t>
    </r>
    <r>
      <rPr>
        <sz val="14"/>
        <rFont val="Times New Roman"/>
        <family val="1"/>
      </rPr>
      <t>Trung cấp kế toán tin học</t>
    </r>
  </si>
  <si>
    <t xml:space="preserve">           Nhiệm vụ được phân công:  Nhân viên theo dõi công tác trang bị tài sản</t>
  </si>
  <si>
    <t>- Cử nhân kế toán
- Trung cấp kế toán - tin học</t>
  </si>
  <si>
    <t>Chứng chỉ tiếng Anh trình độ B của Trường Cao đẳng Lý Tự Trọng TP.HCM</t>
  </si>
  <si>
    <t>Chứng chỉ Ứng dụng CNTT cơ bản của Trường Đại học Ngân Hàng TP.HCM</t>
  </si>
  <si>
    <t>- Góp vải cho người nghèo
- Góp áo dài cũ</t>
  </si>
  <si>
    <t>Tham gia văn nghệ</t>
  </si>
  <si>
    <t>Năm học: 2017-2018</t>
  </si>
  <si>
    <t>Tp.HCM, ngày       tháng      năm 2019</t>
  </si>
  <si>
    <r>
      <t xml:space="preserve">TRƯỜNG CAO ĐẲNG LÝ TỰ TRỌNG
THÀNH PHỐ HỒ CHÍ MINH
</t>
    </r>
    <r>
      <rPr>
        <b/>
        <sz val="13"/>
        <color indexed="8"/>
        <rFont val="Times New Roman"/>
        <family val="1"/>
      </rPr>
      <t>ĐƠN VỊ: TỒ CHỨC-HÀNH CHÍNH- TỔNG HỢP</t>
    </r>
  </si>
  <si>
    <r>
      <t xml:space="preserve">           Họ và tên:</t>
    </r>
    <r>
      <rPr>
        <b/>
        <sz val="14"/>
        <color rgb="FF000000"/>
        <rFont val="Times New Roman"/>
        <family val="1"/>
      </rPr>
      <t> HUỲNH THỊ XUÂN MAI</t>
    </r>
  </si>
  <si>
    <t xml:space="preserve">           Đơn vị:  Tổ chức - Hành chính - Tổng hợp</t>
  </si>
  <si>
    <t xml:space="preserve">           Trình độ chuyên môn: Công nhân lành nghề</t>
  </si>
  <si>
    <t xml:space="preserve">           Chức danh nghề nghiệp (CDNN): Nhân viên Kỹ thuật 01.007</t>
  </si>
  <si>
    <t xml:space="preserve">           Nhiệm vụ được phân công:  Thủ kho</t>
  </si>
  <si>
    <t xml:space="preserve">1.Công nhân lành nghề 
</t>
  </si>
  <si>
    <t>1. Chứng chỉ sơ cấp</t>
  </si>
  <si>
    <t>Thống kê văn bằng, chứng chỉ Ngoại ngữ được cấp
1. Chứng chỉ B</t>
  </si>
  <si>
    <t xml:space="preserve">Thống kê văn bằng, chứng chỉ Tin học được cấp
1.Tin học ứng dụng A
</t>
  </si>
  <si>
    <t>Đang học lớp Bồi dưỡng cán bộ quản lý Nhà nước (tại trường ĐH Nội vụ Hà Nội)</t>
  </si>
  <si>
    <t>Báo cáo công việc đã thực hiện gửi Trưởng đơn vị:
1. Báo cáo tháng;
2. Báo cáo nhập-xuất;
3. Theo dõi nhập-xuất vật tư, thiết bị, công cụ dụng cụ;
3. Ghi chép nhận (trả )QĐ nâng lương, nâng lương trước thời hạn, vượt khung… đối với CB,CC,NLĐ</t>
  </si>
  <si>
    <t>Lịch cá nhân trên Egov (Nghiệp vụ chung/lịch cá nhân): Có</t>
  </si>
  <si>
    <t>Số lần xảy ra sai sót chuyên môn trong năm: không</t>
  </si>
  <si>
    <t>Số lần không hoàn thành công việc đúng thời hạn: không</t>
  </si>
  <si>
    <t>Làm từ T5/2005</t>
  </si>
  <si>
    <t>Căn cứ vào xét thi đua NH 2018 - 2019</t>
  </si>
  <si>
    <t>Căn cứ vào kết quả đánh giá xếp loại viên chức</t>
  </si>
  <si>
    <t>Số lần bị ghi nhận vào Sổ họp đơn vị: không</t>
  </si>
  <si>
    <t>Nghiêm chỉnh chấp hành tốt nội quy, quy định Nhà trường.</t>
  </si>
  <si>
    <t>Số buổi vắng họp (có lý do, không có lý do): không (căn cứ vào phiếu điểm danh Tổ TT-PC)</t>
  </si>
  <si>
    <t>Thực hiện tốt qui định về tác phong làm việc .</t>
  </si>
  <si>
    <t>Máy vi tính, máy photo</t>
  </si>
  <si>
    <t xml:space="preserve">Không </t>
  </si>
  <si>
    <t>Có kỹ năng, có phối hợp hoàn thành tốt công tác</t>
  </si>
  <si>
    <t xml:space="preserve">Số lần bị phản ánh: không
</t>
  </si>
  <si>
    <t>Cá nhân tham gia đóng góp …….hoạt động/tổng số hoạt động, phong trào của Trường:
- Vận động cựu HSSV, DN… hỗ trợ quỹ "Học bổng khuyến học"; 
- Xây "Nhà tình bạn" SV có hoàn cảnh đặc biệt khó khăn;
- Hỗ trợ SV khó khăn;
- Hỗ trợ vải cho đồng nghiệp   khó khăn;
- Hỗ trợ áo dài cũ;</t>
  </si>
  <si>
    <t xml:space="preserve">…….hoạt động/tổng số hoạt động, phong trào của Trường:
- Tham gia các hoạt động, phong trào  do đoàn thể tổ chức. </t>
  </si>
  <si>
    <t>Tham gia Hội thi văn nghệ cấp trường</t>
  </si>
  <si>
    <t>NH 2018-2019: chưa xét</t>
  </si>
  <si>
    <t xml:space="preserve"> - Cử nhân Luật
- Đang tham gia học lớp bồi dưỡng CB Quản lý Nhà nước (tại trường Đại học  Nội vụ - Hà Nội)</t>
  </si>
  <si>
    <t>NH 2017-2018</t>
  </si>
  <si>
    <r>
      <t xml:space="preserve">TRƯỜNG CAO ĐẲNG LÝ TỰ TRỌNG
THÀNH PHỐ HỒ CHÍ MINH
</t>
    </r>
    <r>
      <rPr>
        <b/>
        <sz val="13"/>
        <color indexed="8"/>
        <rFont val="Times New Roman"/>
        <family val="1"/>
      </rPr>
      <t>PHÒNG TỔ CHỨC - HÀNH CHÍNH - TH</t>
    </r>
  </si>
  <si>
    <r>
      <t xml:space="preserve">           Họ và tên:   </t>
    </r>
    <r>
      <rPr>
        <b/>
        <i/>
        <sz val="14"/>
        <color indexed="10"/>
        <rFont val="Times New Roman"/>
        <family val="1"/>
      </rPr>
      <t>PHAN THỊ NGỌC PHƯỢNG</t>
    </r>
  </si>
  <si>
    <r>
      <t xml:space="preserve">           Trình độ chuyên môn: </t>
    </r>
    <r>
      <rPr>
        <b/>
        <i/>
        <sz val="14"/>
        <color indexed="10"/>
        <rFont val="Times New Roman"/>
        <family val="1"/>
      </rPr>
      <t>Cử nhân Tài chính - Ngân hàng</t>
    </r>
  </si>
  <si>
    <t xml:space="preserve">           Nhiệm vụ được phân công:  Phụ trách hồ sơ Tuyển dụng; Thuyên chuyển, Xét chuyển CDNN, Bổ nhiệm CDNN</t>
  </si>
  <si>
    <t>Tốt nghiệp Cử nhân Tài chính - Ngân hàng. </t>
  </si>
  <si>
    <t> Giấy xác nhận trình độ Sơ cấp lý luận chính trị.</t>
  </si>
  <si>
    <t> Chứng chỉ Tiếng Anh trình độ B.</t>
  </si>
  <si>
    <t>Chứng chỉ Tin học trình độ A</t>
  </si>
  <si>
    <r>
      <t xml:space="preserve"> </t>
    </r>
    <r>
      <rPr>
        <sz val="12"/>
        <rFont val="Times New Roman"/>
        <family val="1"/>
      </rPr>
      <t>Chứng chỉ bồi dưỡng nghiệp vụ Quản lý nhà nước ngạch chuyên viên.</t>
    </r>
  </si>
  <si>
    <t>Chưa thực hiện báo cáo bằng văn bản</t>
  </si>
  <si>
    <t>Có lập lịch cá nhân</t>
  </si>
  <si>
    <t>Tham gia công tác từ T12/2006</t>
  </si>
  <si>
    <t>NH 17-18: Hoàn thành XS nhiệm vụ
NH 18-19: Chưa đánh giá, xếp loại</t>
  </si>
  <si>
    <t>Cá nhân tham gia đóng góp 100% tổng số hoạt động, phong trào của Trường</t>
  </si>
  <si>
    <t>Tham gia trên 50% hoạt động/tổng số hoạt động, phong trào của Trường</t>
  </si>
  <si>
    <t>NH 17-18: CĐV XS
NH 18-19: Chưa xét</t>
  </si>
  <si>
    <t>Chưa tích cực đóng góp ý kiến cá nhân</t>
  </si>
  <si>
    <t>Sáng kiến đạt loại khá</t>
  </si>
  <si>
    <t>NH 17-18: Đạt CSTĐCS
NH 18-19: Chưa xét</t>
  </si>
  <si>
    <t>Tp.HCM, ngày 23 tháng 3 năm 2019</t>
  </si>
  <si>
    <r>
      <t xml:space="preserve">TRƯỜNG CAO ĐẲNG LÝ TỰ TRỌNG
THÀNH PHỐ HỒ CHÍ MINH
</t>
    </r>
    <r>
      <rPr>
        <b/>
        <sz val="12"/>
        <color indexed="8"/>
        <rFont val="Times New Roman"/>
        <family val="1"/>
      </rPr>
      <t>ĐƠN VỊ PHÒNG TỔ CHỨC - HÀNH CHÍNH - TỔNG HỢP</t>
    </r>
  </si>
  <si>
    <r>
      <t xml:space="preserve">           Họ và tên:   </t>
    </r>
    <r>
      <rPr>
        <sz val="14"/>
        <rFont val="Times New Roman"/>
        <family val="1"/>
      </rPr>
      <t>NGUYỄN VĂN CHÌ</t>
    </r>
  </si>
  <si>
    <r>
      <t xml:space="preserve">           Trình độ chuyên môn: </t>
    </r>
    <r>
      <rPr>
        <sz val="14"/>
        <rFont val="Times New Roman"/>
        <family val="1"/>
      </rPr>
      <t>Cử nhân Lưu trữ - Quản trị văn phòng</t>
    </r>
  </si>
  <si>
    <t xml:space="preserve">           Chức danh nghề nghiệp (CDNN): Lưu trữ viên V.01.02.02</t>
  </si>
  <si>
    <t xml:space="preserve">           Nhiệm vụ được phân công:  Lưu trữ cơ quan</t>
  </si>
  <si>
    <t>Cử nhân Lưu trữ - Quản trị văn phòng</t>
  </si>
  <si>
    <t>Bằng Trung cấp LLCT</t>
  </si>
  <si>
    <t>Chứng chỉ ngoại ngữ Anh văn B</t>
  </si>
  <si>
    <t>Chứng chỉ tin học A</t>
  </si>
  <si>
    <t>Bằng Đại học đúng chuyên môn (Cử nhân Lưu trữ -QTVP)</t>
  </si>
  <si>
    <t>- Kế hoạch công VTLT
- Kế hoạch chỉnh lý tài liệu
- Báo cáo Thống kế công tác VTLT hàng năm</t>
  </si>
  <si>
    <t>Tp.HCM, ngày 20 tháng 3 năm 2019</t>
  </si>
  <si>
    <t>Thành phố Hồ Chí Minh, ngày…… tháng …… năm 2019</t>
  </si>
  <si>
    <t>TRƯỞNG PHÒNG TỔ CHỨC - HÀNH CHÍNH - TỔNG HỢP</t>
  </si>
  <si>
    <t>TRƯỜNG CAO ĐẲNG LÝ TỰ TRỌNG TP. HỒ CHÍ MINH</t>
  </si>
  <si>
    <t>PHÒNG TỔ CHỨC - HÀNH CHÍNH - TỔNG HỢP</t>
  </si>
  <si>
    <t>CỘNG HÒA XÃ HỘI CHỦ NGHĨA VIỆT NAM</t>
  </si>
  <si>
    <t>Độc lập - Tự do - Hạnh phúc</t>
  </si>
  <si>
    <t>Mẫu 04</t>
  </si>
  <si>
    <t>Không đạt chuẩn</t>
  </si>
  <si>
    <t xml:space="preserve">           Họ và tên:   HUỲNH THANH NHÀN</t>
  </si>
  <si>
    <t xml:space="preserve">           Đơn vị:  Phòng TC - HC -TH</t>
  </si>
  <si>
    <t>Hoàn thành huấn luyện Vệ Binh tại đơn vị Lữ Đoàn 189  Binh Chủng Hải Quân,Quân Đội Nhân Dân Việt Nam</t>
  </si>
  <si>
    <t xml:space="preserve">           Họ và tên:   NGUYỄN TIẾN HƯNG</t>
  </si>
  <si>
    <t xml:space="preserve">           Đơn vị:  P. TC - HC - TH</t>
  </si>
  <si>
    <t xml:space="preserve">           Trình độ chuyên môn: Nhân viên bảo vệ</t>
  </si>
  <si>
    <t>Tp.HCM, ngày 25 tháng 5 năm 2019</t>
  </si>
  <si>
    <t xml:space="preserve">           Họ và tên:   ĐỒNG ANH TUẤN</t>
  </si>
  <si>
    <t>Tốt nghiêp Trung cấp Tài chính - Ngân hàng</t>
  </si>
  <si>
    <t xml:space="preserve">           Họ và tên:  NGUYỄN HỮU XUÂN VŨ</t>
  </si>
  <si>
    <r>
      <t xml:space="preserve">           Chức danh nghề nghiệp (CDNN): </t>
    </r>
    <r>
      <rPr>
        <b/>
        <i/>
        <sz val="14"/>
        <color indexed="10"/>
        <rFont val="Times New Roman"/>
        <family val="1"/>
      </rPr>
      <t>Nhân viên Bảo vệ - 01.001</t>
    </r>
  </si>
  <si>
    <t xml:space="preserve">           Nhiệm vụ được phân công:  Bảo vệ chuyên trách</t>
  </si>
  <si>
    <t>Tốt nghiệp THPT</t>
  </si>
  <si>
    <t>Chứng nhận nghiệp vụ PCCC do CA. TPHCM cấp</t>
  </si>
  <si>
    <t>Tp.HCM, ngày….. tháng …. năm 2019</t>
  </si>
  <si>
    <t>Nguyễn Hũu Xuân Vũ</t>
  </si>
  <si>
    <t xml:space="preserve">           Họ và tên:  TRẦN THANH PHƯƠNG</t>
  </si>
  <si>
    <t xml:space="preserve">           Đơn vị:  Phòng Tổ chức-Hành chính-Tổng hợp</t>
  </si>
  <si>
    <t xml:space="preserve">           Trình độ chuyên môn: Bảo vệ</t>
  </si>
  <si>
    <t xml:space="preserve">Tốt nghiệp THPT </t>
  </si>
  <si>
    <t>Tp.HCM, ngày   25    tháng  05    năm 2019</t>
  </si>
  <si>
    <r>
      <t xml:space="preserve">                                </t>
    </r>
    <r>
      <rPr>
        <b/>
        <sz val="13"/>
        <color theme="1"/>
        <rFont val="Times New Roman"/>
        <family val="1"/>
      </rPr>
      <t>Trần Thanh Phương</t>
    </r>
  </si>
  <si>
    <r>
      <t xml:space="preserve">TRƯỜNG CAO ĐẲNG LÝ TỰ TRỌNG
THÀNH PHỐ HỒ CHÍ MINH
</t>
    </r>
    <r>
      <rPr>
        <b/>
        <sz val="13"/>
        <color indexed="8"/>
        <rFont val="Times New Roman"/>
        <family val="1"/>
      </rPr>
      <t>PHÒNG TỔ CHỨC - HÀNH CHÍNH - TỔNG HỢP</t>
    </r>
  </si>
  <si>
    <r>
      <t xml:space="preserve">           Họ và tên:   </t>
    </r>
    <r>
      <rPr>
        <b/>
        <sz val="14"/>
        <color theme="1"/>
        <rFont val="Times New Roman"/>
        <family val="1"/>
      </rPr>
      <t>LƯU HOÀNG HẢI YẾN</t>
    </r>
  </si>
  <si>
    <t xml:space="preserve">           Đơn vị: Phòng Tổ chức - Hành chính - Tổng hợp</t>
  </si>
  <si>
    <r>
      <t xml:space="preserve">           Trình độ chuyên môn: </t>
    </r>
    <r>
      <rPr>
        <b/>
        <sz val="14"/>
        <color theme="1"/>
        <rFont val="Times New Roman"/>
        <family val="1"/>
      </rPr>
      <t>Cử nhân Kế toán</t>
    </r>
  </si>
  <si>
    <r>
      <t xml:space="preserve">           Chức danh nghề nghiệp (CDNN):</t>
    </r>
    <r>
      <rPr>
        <i/>
        <sz val="14"/>
        <color theme="1"/>
        <rFont val="Times New Roman"/>
        <family val="1"/>
      </rPr>
      <t> </t>
    </r>
    <r>
      <rPr>
        <b/>
        <i/>
        <sz val="14"/>
        <color theme="1"/>
        <rFont val="Times New Roman"/>
        <family val="1"/>
      </rPr>
      <t>Chuyên viên 01.003</t>
    </r>
  </si>
  <si>
    <t xml:space="preserve">           Nhiệm vụ được phân công:  Nhân viên bộ phận tổ chức thuộc phòng Tổ chức – Hành chính – Tổng hợp</t>
  </si>
  <si>
    <t>Bằng Cử nhân Kế toán</t>
  </si>
  <si>
    <t>Giấy xác nhận sơ cấp </t>
  </si>
  <si>
    <t> Trình độ B Anh văn</t>
  </si>
  <si>
    <t>Trình độ A tin học </t>
  </si>
  <si>
    <t>Chứng chỉ bồi dưỡng quản lý ngạch chuyên viên</t>
  </si>
  <si>
    <t>Có lập lịch cá nhân trên Egov chưa gán quyền xem cho CBQL, đồng nghiệp</t>
  </si>
  <si>
    <t>Kết quả đánh giá viên chức NH 17-18: Hoàn thành xuất sắc nhiệm vụ</t>
  </si>
  <si>
    <t>Chứ chỉ bồi dưỡng GV đại học, cao đẳng</t>
  </si>
  <si>
    <t xml:space="preserve">           Họ và tên:   PHẠM HỮU TẤN</t>
  </si>
  <si>
    <r>
      <t xml:space="preserve">           Chức danh nghề nghiệp (CDNN): (</t>
    </r>
    <r>
      <rPr>
        <b/>
        <i/>
        <sz val="14"/>
        <color indexed="10"/>
        <rFont val="Times New Roman"/>
        <family val="1"/>
      </rPr>
      <t>Nhân viên Bảo vệ - 01.001</t>
    </r>
    <r>
      <rPr>
        <sz val="14"/>
        <color indexed="8"/>
        <rFont val="Times New Roman"/>
        <family val="1"/>
      </rPr>
      <t>)</t>
    </r>
  </si>
  <si>
    <t>Loại: A</t>
  </si>
  <si>
    <t>Tên công việc kiêm nhiệm?</t>
  </si>
  <si>
    <t>Tập thể đạt DH: Học tập và làm theo gương đạo đức Hồ Chí Minh.</t>
  </si>
  <si>
    <t>Đạt danh hiệu Công đoàn viên XS</t>
  </si>
  <si>
    <t>Lớp bồi dưỡng GV chính do nhà trường tổ chức?
- Trung cấp lý luận chính trị do trường cử đi học (nằm trong tiêu chí 3,tiêu chuẩn 1.1)</t>
  </si>
  <si>
    <t>Tạp thể chưa bầu CSTĐ Cơ sở</t>
  </si>
  <si>
    <t>Năm vào ngành</t>
  </si>
  <si>
    <t>Gán quyền xem?</t>
  </si>
  <si>
    <t>NH 18-19 Chưa bình xét</t>
  </si>
  <si>
    <t>Văn bằng chứng chỉ</t>
  </si>
  <si>
    <t>Văn bằng, chứng chỉ</t>
  </si>
  <si>
    <t>Tham gia trong hội thi văn nghệ?</t>
  </si>
  <si>
    <t>Thamm gia hội thi văn nghệ?</t>
  </si>
  <si>
    <t>Chưa bình xét</t>
  </si>
  <si>
    <t>Chưa gán quyền xem?</t>
  </si>
  <si>
    <t>Tham gia đội văn nghệ</t>
  </si>
  <si>
    <t>Thời gian nghỉ việc riêng</t>
  </si>
  <si>
    <t>Ghi rõ tên giải đạt được</t>
  </si>
  <si>
    <t>Tên văn bằng chứng chỉ</t>
  </si>
  <si>
    <t>Ghi rõ Trình độ văn hóa</t>
  </si>
  <si>
    <t>Năm tham vào ngành</t>
  </si>
  <si>
    <t>Ghi rõ thời gian nghỉ</t>
  </si>
  <si>
    <t>Giấy khen về đạt thành tích tốt trong công tác đảm bảo an ninh, trật tự trường học (T11/2018)</t>
  </si>
  <si>
    <t>?</t>
  </si>
  <si>
    <t>T11/2016</t>
  </si>
  <si>
    <t>Theo bảng xét thi đua hành tháng</t>
  </si>
  <si>
    <t>Ko có tháng bị xếp B; Có bài viết SKKN đạt loại khá</t>
  </si>
  <si>
    <t>Không bị nhắc nhở</t>
  </si>
  <si>
    <t>Kèm thao bảng kê do Tổ trưởng CĐ ghi nhận</t>
  </si>
  <si>
    <t>Thành viên đội bóng đá Nam</t>
  </si>
  <si>
    <t>Tham gia hội thi văn nghệ T5/2019</t>
  </si>
  <si>
    <r>
      <t xml:space="preserve">           Trình độ chuyên môn: </t>
    </r>
    <r>
      <rPr>
        <b/>
        <i/>
        <sz val="14"/>
        <color indexed="10"/>
        <rFont val="Times New Roman"/>
        <family val="1"/>
      </rPr>
      <t>Tốt nghiệp THPT</t>
    </r>
  </si>
  <si>
    <t xml:space="preserve">           Nhiệm vụ được phân công: Tổ bảo vệ của trường  </t>
  </si>
  <si>
    <t>TP.HCM, ngày       tháng 5 năm 2019</t>
  </si>
  <si>
    <t>HUỲNH THANH NHÀN</t>
  </si>
  <si>
    <t>Tp.HCM, ngày…… tháng …… năm 2019</t>
  </si>
  <si>
    <t>Tên chứng chỉ</t>
  </si>
  <si>
    <t>Tên văn bằng</t>
  </si>
  <si>
    <t>- Tốt nghiệp THPT 12/12
- Đại học Luật</t>
  </si>
  <si>
    <t>Trung cấp An ninh nhân dân (Chuyên ngành cửa khẩu)</t>
  </si>
  <si>
    <t>Vi tính A</t>
  </si>
  <si>
    <t>Không có bài viết SKKN</t>
  </si>
  <si>
    <t>Tham gia cổ vũ</t>
  </si>
  <si>
    <t>Không</t>
  </si>
  <si>
    <t>Đạt danh hiệu Lao động tiên tiến</t>
  </si>
  <si>
    <t xml:space="preserve">           Nhiệm vụ được phân công:  Tổ trưởng tổ Bảo vệ</t>
  </si>
  <si>
    <t>Chứng nhận nghiệp vụ PCCC do CA. TPHCM cấp?</t>
  </si>
  <si>
    <t>Năm vào trường 2010</t>
  </si>
  <si>
    <t xml:space="preserve">Ko có tháng bị xếp B; không có bài viết SKKN </t>
  </si>
  <si>
    <t>Không có bài viết</t>
  </si>
  <si>
    <r>
      <t xml:space="preserve">TRƯỜNG CAO ĐẲNG LÝ TỰ TRỌNG
THÀNH PHỐ HỒ CHÍ MINH
</t>
    </r>
    <r>
      <rPr>
        <b/>
        <sz val="13"/>
        <color indexed="8"/>
        <rFont val="Times New Roman"/>
        <family val="1"/>
      </rPr>
      <t>ĐƠN VỊ : PHÒNG TỔ CHỨC - HC - TỔNG HỢP</t>
    </r>
  </si>
  <si>
    <t>TP.HCM, ngày 25 tháng 5 năm 2019</t>
  </si>
  <si>
    <t xml:space="preserve">           Họ và tên:  TRẦN VĂN CU ANH</t>
  </si>
  <si>
    <r>
      <t xml:space="preserve">           Trình độ chuyên môn: </t>
    </r>
    <r>
      <rPr>
        <b/>
        <i/>
        <sz val="14"/>
        <color indexed="10"/>
        <rFont val="Times New Roman"/>
        <family val="1"/>
      </rPr>
      <t>Trung cấp An ninh nhân dân</t>
    </r>
  </si>
  <si>
    <t>Tốt nghiệp Trung cấp ANND</t>
  </si>
  <si>
    <t>Chứng nhận bồ dưỡng nghiệp vụ bảo vệ</t>
  </si>
  <si>
    <t>Năm vào trường 1989</t>
  </si>
  <si>
    <t>Thành viên đội bóng chuyền</t>
  </si>
  <si>
    <t>Nghỉ hộ sản từ 3/2/2019</t>
  </si>
  <si>
    <t>Nghỉ hộ sản từ 02/4/2019</t>
  </si>
  <si>
    <r>
      <t>Chưa có</t>
    </r>
    <r>
      <rPr>
        <sz val="13"/>
        <color indexed="8"/>
        <rFont val="Times New Roman"/>
        <family val="1"/>
      </rPr>
      <t xml:space="preserve"> chứng chỉ bồi dưỡng nghiệp vụ phù hợp với vị trí đảm nhiệm (C/c Chuyên viên, Cán sự, Kế toán viên, bồi dưỡng nghiệp vụ hành chính, thư viện, kỹ thuật viên….)</t>
    </r>
  </si>
  <si>
    <t xml:space="preserve">Bằng lái xe </t>
  </si>
  <si>
    <t>Vào trường năm 1989</t>
  </si>
  <si>
    <t>Không có</t>
  </si>
  <si>
    <t>Tham gia hội thao toàn trường</t>
  </si>
  <si>
    <t>Có trình độ từ TC trở lên mới phù hợp</t>
  </si>
  <si>
    <t>Ko có chứng chỉ</t>
  </si>
  <si>
    <t xml:space="preserve">Hội thi văn nghệ </t>
  </si>
  <si>
    <t>Thành viên đội đanh của trường</t>
  </si>
  <si>
    <t xml:space="preserve"> BC tiến độ công việc không phải là liệt kê công việc (Cá nhân mới liệt kê các công việc thường xuyên, chưa thấy bản báo cáo CV)</t>
  </si>
  <si>
    <t>Chưa xét</t>
  </si>
  <si>
    <t>- Cử nhân luật: Tốt nghiệp những năm trước?
- Đang đi học chưa có văn bằng, chứng chỉ?</t>
  </si>
  <si>
    <t>Ghi rõ tên giải đạt được, hoặc là thành viên trogn đội gì?</t>
  </si>
  <si>
    <t>Ghi cụ thể</t>
  </si>
  <si>
    <t>Từ T11/2018</t>
  </si>
  <si>
    <t>Theo bảng bình xét thi đua hàng tháng</t>
  </si>
  <si>
    <t>HĐLĐ từ T11/2018 (10 tháng/năm)</t>
  </si>
  <si>
    <t xml:space="preserve">           Họ và tên:  LÊ HỒNG PHÚC</t>
  </si>
  <si>
    <t>Tốt nghiệp THPT 12/12</t>
  </si>
  <si>
    <t>Đạt danh hiệu lao động tiên tiến</t>
  </si>
  <si>
    <t xml:space="preserve">           Họ và tên:  LÊ HỒNG SƠN</t>
  </si>
  <si>
    <t>Tốt nghiệp THPT 11/12</t>
  </si>
  <si>
    <t>Tốt nghiệp THPT 11/12?</t>
  </si>
  <si>
    <t>Năm vào trường: T11/2017</t>
  </si>
  <si>
    <t>Thành viên cổ vũ</t>
  </si>
  <si>
    <r>
      <t xml:space="preserve">           Họ và tên:   </t>
    </r>
    <r>
      <rPr>
        <b/>
        <sz val="14"/>
        <color theme="1"/>
        <rFont val="Times New Roman"/>
        <family val="1"/>
      </rPr>
      <t>NGUYỄN THỊ BÍCH LIỄU</t>
    </r>
  </si>
  <si>
    <r>
      <t xml:space="preserve">           Trình độ chuyên môn: </t>
    </r>
    <r>
      <rPr>
        <b/>
        <sz val="14"/>
        <color theme="1"/>
        <rFont val="Times New Roman"/>
        <family val="1"/>
      </rPr>
      <t>Trung cấp Tin học</t>
    </r>
    <r>
      <rPr>
        <sz val="14"/>
        <color theme="1"/>
        <rFont val="Times New Roman"/>
        <family val="1"/>
      </rPr>
      <t xml:space="preserve"> - </t>
    </r>
    <r>
      <rPr>
        <b/>
        <sz val="14"/>
        <color theme="1"/>
        <rFont val="Times New Roman"/>
        <family val="1"/>
      </rPr>
      <t>Cử nhân Quản trị kinh doanh</t>
    </r>
  </si>
  <si>
    <r>
      <t xml:space="preserve">           Chức danh nghề nghiệp (CDNN):</t>
    </r>
    <r>
      <rPr>
        <i/>
        <sz val="14"/>
        <color theme="1"/>
        <rFont val="Times New Roman"/>
        <family val="1"/>
      </rPr>
      <t> </t>
    </r>
    <r>
      <rPr>
        <b/>
        <i/>
        <sz val="14"/>
        <color theme="1"/>
        <rFont val="Times New Roman"/>
        <family val="1"/>
      </rPr>
      <t>Kỹ thuật viên (hạng IV) V.05.02.08</t>
    </r>
  </si>
  <si>
    <t>- Bằng Trung cấp Tin học
- Bằng Đại học Quản trị kinh doanh</t>
  </si>
  <si>
    <t>Bằng Trung cấp Tin học</t>
  </si>
  <si>
    <t>Nghỉ thai sản từ 01/02/2019</t>
  </si>
  <si>
    <t>Tp.HCM, ngày        tháng        năm 2019</t>
  </si>
  <si>
    <r>
      <t xml:space="preserve">           Họ và tên:   </t>
    </r>
    <r>
      <rPr>
        <b/>
        <sz val="14"/>
        <rFont val="Times New Roman"/>
        <family val="1"/>
      </rPr>
      <t>THÂN THỊ NHUNG</t>
    </r>
  </si>
  <si>
    <r>
      <t xml:space="preserve">           Trình độ chuyên môn: </t>
    </r>
    <r>
      <rPr>
        <b/>
        <i/>
        <sz val="14"/>
        <color indexed="10"/>
        <rFont val="Times New Roman"/>
        <family val="1"/>
      </rPr>
      <t xml:space="preserve">(Theo CDNN đang hưởng) </t>
    </r>
    <r>
      <rPr>
        <b/>
        <sz val="14"/>
        <rFont val="Times New Roman"/>
        <family val="1"/>
      </rPr>
      <t>Cao đẳng Tài chính ngân hàng</t>
    </r>
  </si>
  <si>
    <t xml:space="preserve">- Cử nhân quản trị kinh doanh
- Cao đẳng Tài chính - Ngân hàng
</t>
  </si>
  <si>
    <t>Toeic</t>
  </si>
  <si>
    <t xml:space="preserve">- Chứng chỉ Tin học ứng dụng A
</t>
  </si>
  <si>
    <t>Báo cáo công việc đã thực hiện gửi Trưởng đơn vị
'- Báo cáo tài sản công 
- Báo cáo thiết bị dự án
- Báo cáo tài sản, vật tư theo đợt
- Báo cáo ISO
- Báo cáo Sở LĐTBXH
-Báo cáo trang bị tài sản 2018</t>
  </si>
  <si>
    <t>Chứng chỉ anh văn toeic
Bằng Cử nhân Quản trị kinh doanh,</t>
  </si>
  <si>
    <r>
      <t xml:space="preserve">TRƯỜNG CAO ĐẲNG LÝ TỰ TRỌNG
THÀNH PHỐ HỒ CHÍ MINH
</t>
    </r>
    <r>
      <rPr>
        <b/>
        <sz val="13"/>
        <color indexed="8"/>
        <rFont val="Times New Roman"/>
        <family val="1"/>
      </rPr>
      <t>ĐƠN VỊ PHÒNG TC - HC - TH</t>
    </r>
  </si>
  <si>
    <t xml:space="preserve">           Họ và tên:  NGUYỄN THỊ VÂN</t>
  </si>
  <si>
    <t xml:space="preserve">           Trình độ chuyên môn: Cử nhân Lưu trữ học</t>
  </si>
  <si>
    <t xml:space="preserve">           Chức danh nghề nghiệp (CDNN): Lưu trữ viên hạng II;  Mã ngạch V01.02.02</t>
  </si>
  <si>
    <t xml:space="preserve">           Nhiệm vụ được phân công:  Nhân viên</t>
  </si>
  <si>
    <t>Cử nhân Lưu trữ học; Cao đẳng Văn thư - Lưu trữ; Trung cấp hành chính văn phòng</t>
  </si>
  <si>
    <t>Anh văn B</t>
  </si>
  <si>
    <t>Tin học A</t>
  </si>
  <si>
    <t>Báo cáo văn thư - lưu trữ</t>
  </si>
  <si>
    <t>Cử nhân Lưu trữ học</t>
  </si>
  <si>
    <t>Chưa có chứng chỉ, chứng nhận bồi dưỡng nghiệp vụ phù hợp với vị trí đảm nhiệm (chứng nhận bồi dưỡng nghiệp vụ bảo vệ, vệ sinh, an toàn lao động, bằng lái xe,...)</t>
  </si>
  <si>
    <t>Tốt nghiệp 11/12 có đạt chuyên môn nghiệp vụ phù hợp với vị trí công tác?</t>
  </si>
  <si>
    <t>TC An ninh nhân dân chuyên ngành CỬA KHẨU CÓ ĐƯỢC?</t>
  </si>
  <si>
    <t>cc HoÀN thành huấn luyện vệ binh?</t>
  </si>
  <si>
    <t>Chứng nhận PCCC?</t>
  </si>
  <si>
    <t xml:space="preserve">Ko có tháng bị xếp B; Không có bài viết SKKN </t>
  </si>
  <si>
    <t>Cổ vũ</t>
  </si>
  <si>
    <t>Chưa</t>
  </si>
  <si>
    <r>
      <t xml:space="preserve">TRƯỜNG CAO ĐẲNG LÝ TỰ TRỌNG
THÀNH PHỐ HỒ CHÍ MINH
</t>
    </r>
    <r>
      <rPr>
        <b/>
        <sz val="13"/>
        <color indexed="8"/>
        <rFont val="Times New Roman"/>
        <family val="1"/>
      </rPr>
      <t>ĐƠN VỊ: PHÒNG TC - HÀNH CHÍNH - TỔNG HỢP</t>
    </r>
  </si>
  <si>
    <t>Chưa tích cực đóng góp ý kiến</t>
  </si>
  <si>
    <t>Tháng        xếp loại B</t>
  </si>
  <si>
    <t>Có gắn quyền xem cho CBQL</t>
  </si>
  <si>
    <t>Có lập kế hoạch chưa trình HT</t>
  </si>
  <si>
    <t>Tập thể đạt DH: Học tập và làm theo gương đạo đức Hồ Chí Minh và dân vận khéo</t>
  </si>
  <si>
    <t>Có bài viết SKKN</t>
  </si>
  <si>
    <t>Năm học lớp GV chính?</t>
  </si>
  <si>
    <t>Tham gia hội thi văn nghệ</t>
  </si>
  <si>
    <t>Chứng chỉ B anh văn</t>
  </si>
  <si>
    <r>
      <t xml:space="preserve">TRƯỜNG CAO ĐẲNG LÝ TỰ TRỌNG
THÀNH PHỐ HỒ CHÍ MINH
</t>
    </r>
    <r>
      <rPr>
        <b/>
        <sz val="13"/>
        <color indexed="8"/>
        <rFont val="Times New Roman"/>
        <family val="1"/>
      </rPr>
      <t>ĐƠN VỊ: PHÒNG TỔ CHỨC-HÀNH CHÍNH-TỔNG HỢP</t>
    </r>
  </si>
  <si>
    <r>
      <t xml:space="preserve">           Họ và tên:  </t>
    </r>
    <r>
      <rPr>
        <sz val="14"/>
        <rFont val="Times New Roman"/>
        <family val="1"/>
      </rPr>
      <t xml:space="preserve"> </t>
    </r>
    <r>
      <rPr>
        <b/>
        <sz val="14"/>
        <rFont val="Times New Roman"/>
        <family val="1"/>
      </rPr>
      <t>NGUYỄN THỊ HOA</t>
    </r>
  </si>
  <si>
    <t xml:space="preserve">           Đơn vị:  Phòng Tổ chức Hành chính - Tổng hợp</t>
  </si>
  <si>
    <r>
      <t xml:space="preserve">           Trình độ chuyên môn: </t>
    </r>
    <r>
      <rPr>
        <b/>
        <i/>
        <sz val="14"/>
        <color indexed="10"/>
        <rFont val="Times New Roman"/>
        <family val="1"/>
      </rPr>
      <t xml:space="preserve"> </t>
    </r>
    <r>
      <rPr>
        <b/>
        <sz val="14"/>
        <rFont val="Times New Roman"/>
        <family val="1"/>
      </rPr>
      <t xml:space="preserve">Thạc sĩ </t>
    </r>
  </si>
  <si>
    <r>
      <t xml:space="preserve">           Chức danh nghề nghiệp (CDNN): </t>
    </r>
    <r>
      <rPr>
        <b/>
        <sz val="14"/>
        <rFont val="Times New Roman"/>
        <family val="1"/>
      </rPr>
      <t>Chuyên viên 01.003</t>
    </r>
  </si>
  <si>
    <t xml:space="preserve">           Nhiệm vụ được phân công:  Phó Trưởng phòng TC-HC-TH</t>
  </si>
  <si>
    <t>Bằng Thạc sĩ QLGD</t>
  </si>
  <si>
    <t>Chứng chỉ trung cấp chính trị</t>
  </si>
  <si>
    <t>Chứng chỉ B1</t>
  </si>
  <si>
    <t>Chứng chỉ A</t>
  </si>
  <si>
    <t xml:space="preserve"> Ths Quản lý giáo dục</t>
  </si>
  <si>
    <t>Chứng chỉ chuyên viên</t>
  </si>
  <si>
    <t>Phó Bí thư chi bộ</t>
  </si>
  <si>
    <t>Số lần bị ghi nhận vào Sổ họp đơn vị: 00</t>
  </si>
  <si>
    <t xml:space="preserve">Không vắng mặt buổi nào </t>
  </si>
  <si>
    <t>Không nộp báo cáo trễ hạn</t>
  </si>
  <si>
    <t>Cá nhân tham gia đóng góp  100% hoạt động phong trào của Trường</t>
  </si>
  <si>
    <t>Tham gia 50%  hoạt động, phong trào của Trường</t>
  </si>
</sst>
</file>

<file path=xl/styles.xml><?xml version="1.0" encoding="utf-8"?>
<styleSheet xmlns="http://schemas.openxmlformats.org/spreadsheetml/2006/main" xmlns:mc="http://schemas.openxmlformats.org/markup-compatibility/2006" xmlns:x14ac="http://schemas.microsoft.com/office/spreadsheetml/2009/9/ac" mc:Ignorable="x14ac">
  <fonts count="53"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
      <b/>
      <i/>
      <sz val="14"/>
      <name val="Times New Roman"/>
      <family val="1"/>
    </font>
    <font>
      <b/>
      <sz val="14"/>
      <name val="Times New Roman"/>
      <family val="1"/>
    </font>
    <font>
      <sz val="14"/>
      <name val="Times New Roman"/>
      <family val="1"/>
    </font>
    <font>
      <sz val="10"/>
      <name val="Times New Roman"/>
      <family val="1"/>
    </font>
    <font>
      <b/>
      <i/>
      <sz val="12"/>
      <color rgb="FF000000"/>
      <name val="Times New Roman"/>
      <family val="1"/>
    </font>
    <font>
      <b/>
      <i/>
      <sz val="12"/>
      <color rgb="FFFF0000"/>
      <name val="Times New Roman"/>
      <family val="1"/>
    </font>
    <font>
      <b/>
      <sz val="12"/>
      <color indexed="8"/>
      <name val="Times New Roman"/>
      <family val="1"/>
    </font>
    <font>
      <b/>
      <sz val="12"/>
      <color rgb="FF000000"/>
      <name val="Times New Roman"/>
      <family val="1"/>
    </font>
    <font>
      <sz val="13"/>
      <color theme="0"/>
      <name val="Times New Roman"/>
      <family val="1"/>
    </font>
    <font>
      <sz val="14"/>
      <color theme="1"/>
      <name val="Times New Roman"/>
      <family val="1"/>
    </font>
    <font>
      <b/>
      <sz val="14"/>
      <color theme="1"/>
      <name val="Times New Roman"/>
      <family val="1"/>
    </font>
    <font>
      <i/>
      <sz val="14"/>
      <color theme="1"/>
      <name val="Times New Roman"/>
      <family val="1"/>
    </font>
    <font>
      <b/>
      <i/>
      <sz val="14"/>
      <color theme="1"/>
      <name val="Times New Roman"/>
      <family val="1"/>
    </font>
    <font>
      <i/>
      <sz val="10"/>
      <color theme="1"/>
      <name val="Times New Roman"/>
      <family val="1"/>
    </font>
    <font>
      <b/>
      <i/>
      <sz val="13"/>
      <name val="Times New Roman"/>
      <family val="1"/>
    </font>
    <font>
      <b/>
      <sz val="10"/>
      <name val="Times New Roman"/>
      <family val="1"/>
    </font>
    <font>
      <i/>
      <sz val="10"/>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theme="5"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22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2" fillId="2" borderId="0" xfId="0" applyFont="1" applyFill="1" applyAlignment="1">
      <alignment horizontal="center" vertical="top" wrapText="1"/>
    </xf>
    <xf numFmtId="0" fontId="35" fillId="2" borderId="1" xfId="0" applyFont="1" applyFill="1" applyBorder="1" applyAlignment="1">
      <alignment horizontal="left" vertical="center" wrapText="1"/>
    </xf>
    <xf numFmtId="0" fontId="25" fillId="2" borderId="1" xfId="0" applyFont="1" applyFill="1" applyBorder="1" applyAlignment="1">
      <alignment horizontal="center" vertical="center" wrapText="1"/>
    </xf>
    <xf numFmtId="0" fontId="9" fillId="0" borderId="1" xfId="0" applyFont="1" applyBorder="1" applyAlignment="1">
      <alignment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39" fillId="2" borderId="1" xfId="0" quotePrefix="1" applyFont="1" applyFill="1" applyBorder="1" applyAlignment="1">
      <alignment horizontal="left" vertical="center" wrapText="1"/>
    </xf>
    <xf numFmtId="0" fontId="39" fillId="2" borderId="1" xfId="0" applyFont="1" applyFill="1" applyBorder="1" applyAlignment="1">
      <alignment horizontal="left" vertical="center" wrapText="1"/>
    </xf>
    <xf numFmtId="0" fontId="15" fillId="0" borderId="0" xfId="0" applyFont="1" applyAlignment="1">
      <alignment horizontal="center"/>
    </xf>
    <xf numFmtId="0" fontId="5" fillId="0" borderId="1" xfId="0" applyFont="1" applyFill="1" applyBorder="1" applyAlignment="1">
      <alignment horizontal="justify" vertical="center" wrapText="1"/>
    </xf>
    <xf numFmtId="0" fontId="12" fillId="0" borderId="1" xfId="0" applyFont="1" applyFill="1" applyBorder="1" applyAlignment="1">
      <alignment horizontal="center" vertical="center" wrapText="1"/>
    </xf>
    <xf numFmtId="0" fontId="27" fillId="2" borderId="1" xfId="0" quotePrefix="1" applyFont="1" applyFill="1" applyBorder="1" applyAlignment="1">
      <alignment horizontal="justify" vertical="center" wrapText="1"/>
    </xf>
    <xf numFmtId="0" fontId="40" fillId="2" borderId="1" xfId="0" applyFont="1" applyFill="1" applyBorder="1" applyAlignment="1">
      <alignment horizontal="center" vertical="center" wrapText="1"/>
    </xf>
    <xf numFmtId="0" fontId="14" fillId="2" borderId="1" xfId="0" applyFont="1" applyFill="1" applyBorder="1" applyAlignment="1">
      <alignment horizontal="justify" vertical="center" wrapText="1"/>
    </xf>
    <xf numFmtId="0" fontId="12" fillId="2" borderId="3" xfId="0" applyFont="1" applyFill="1" applyBorder="1" applyAlignment="1">
      <alignment horizontal="center" vertical="center" wrapText="1"/>
    </xf>
    <xf numFmtId="0" fontId="29" fillId="2" borderId="6" xfId="0" applyFont="1" applyFill="1" applyBorder="1" applyAlignment="1">
      <alignment horizontal="left" vertical="center" wrapText="1"/>
    </xf>
    <xf numFmtId="0" fontId="12" fillId="2" borderId="2" xfId="0" applyFont="1" applyFill="1" applyBorder="1" applyAlignment="1">
      <alignment horizontal="center" vertical="center" wrapText="1"/>
    </xf>
    <xf numFmtId="0" fontId="14" fillId="2" borderId="6"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41"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4" fillId="0" borderId="0" xfId="0" applyFont="1" applyAlignment="1">
      <alignment wrapText="1"/>
    </xf>
    <xf numFmtId="0" fontId="11" fillId="2" borderId="1" xfId="0" applyFont="1" applyFill="1" applyBorder="1" applyAlignment="1">
      <alignment horizontal="justify" vertical="center" wrapText="1"/>
    </xf>
    <xf numFmtId="0" fontId="17" fillId="0" borderId="0" xfId="0" applyFont="1" applyAlignment="1">
      <alignment horizontal="center"/>
    </xf>
    <xf numFmtId="49" fontId="15" fillId="0" borderId="0" xfId="0" applyNumberFormat="1" applyFont="1"/>
    <xf numFmtId="0" fontId="14" fillId="2" borderId="0" xfId="0" applyFont="1" applyFill="1" applyAlignment="1">
      <alignment horizontal="center" vertical="top" wrapText="1"/>
    </xf>
    <xf numFmtId="49" fontId="18" fillId="0" borderId="0" xfId="0" quotePrefix="1" applyNumberFormat="1" applyFont="1" applyAlignment="1">
      <alignment horizontal="left" vertical="center" wrapText="1"/>
    </xf>
    <xf numFmtId="49" fontId="24" fillId="2" borderId="1" xfId="0" applyNumberFormat="1" applyFont="1" applyFill="1" applyBorder="1" applyAlignment="1">
      <alignment horizontal="center" vertical="center" wrapText="1"/>
    </xf>
    <xf numFmtId="49" fontId="29"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left" vertical="center" wrapText="1"/>
    </xf>
    <xf numFmtId="49" fontId="27" fillId="2" borderId="1" xfId="0" applyNumberFormat="1" applyFont="1" applyFill="1" applyBorder="1" applyAlignment="1">
      <alignment horizontal="justify" vertical="center" wrapText="1"/>
    </xf>
    <xf numFmtId="49" fontId="31" fillId="2" borderId="1" xfId="0" applyNumberFormat="1" applyFont="1" applyFill="1" applyBorder="1" applyAlignment="1">
      <alignment horizontal="left" vertical="center" wrapText="1"/>
    </xf>
    <xf numFmtId="0" fontId="44" fillId="2" borderId="1" xfId="0" applyFont="1" applyFill="1" applyBorder="1" applyAlignment="1">
      <alignment horizontal="center" vertical="center" wrapText="1"/>
    </xf>
    <xf numFmtId="49" fontId="12" fillId="2" borderId="1" xfId="0" applyNumberFormat="1" applyFont="1" applyFill="1" applyBorder="1" applyAlignment="1">
      <alignment horizontal="center" vertical="center" wrapText="1"/>
    </xf>
    <xf numFmtId="0" fontId="15" fillId="0" borderId="0" xfId="0" applyFont="1" applyAlignment="1">
      <alignment horizontal="center"/>
    </xf>
    <xf numFmtId="0" fontId="17" fillId="0" borderId="0" xfId="0" applyFont="1" applyAlignment="1">
      <alignment horizontal="center"/>
    </xf>
    <xf numFmtId="0" fontId="17" fillId="0" borderId="0" xfId="0" applyFont="1" applyAlignment="1">
      <alignment horizontal="right"/>
    </xf>
    <xf numFmtId="0" fontId="45" fillId="0" borderId="0" xfId="0" quotePrefix="1" applyFont="1" applyAlignment="1">
      <alignment vertical="center"/>
    </xf>
    <xf numFmtId="0" fontId="45" fillId="0" borderId="0" xfId="0" quotePrefix="1" applyFont="1" applyAlignment="1">
      <alignment horizontal="center" vertical="center" wrapText="1"/>
    </xf>
    <xf numFmtId="0" fontId="45" fillId="4" borderId="0" xfId="0" quotePrefix="1" applyFont="1" applyFill="1" applyAlignment="1">
      <alignment vertical="center"/>
    </xf>
    <xf numFmtId="0" fontId="49" fillId="2" borderId="1" xfId="0" applyFont="1" applyFill="1" applyBorder="1" applyAlignment="1">
      <alignment horizontal="center" vertical="center" wrapText="1"/>
    </xf>
    <xf numFmtId="0" fontId="49" fillId="2" borderId="1" xfId="0" quotePrefix="1" applyFont="1" applyFill="1" applyBorder="1" applyAlignment="1">
      <alignment horizontal="center" vertical="center" wrapText="1"/>
    </xf>
    <xf numFmtId="0" fontId="15" fillId="6" borderId="0" xfId="0" applyFont="1" applyFill="1"/>
    <xf numFmtId="0" fontId="15" fillId="6" borderId="0" xfId="0" applyFont="1" applyFill="1" applyAlignment="1">
      <alignment wrapText="1"/>
    </xf>
    <xf numFmtId="0" fontId="5" fillId="2"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5" fillId="0" borderId="0" xfId="0" applyFont="1"/>
    <xf numFmtId="0" fontId="38" fillId="0" borderId="0" xfId="0" quotePrefix="1" applyFont="1" applyAlignment="1">
      <alignment horizontal="left" vertical="center" wrapText="1"/>
    </xf>
    <xf numFmtId="0" fontId="50" fillId="2" borderId="1" xfId="0" applyFont="1" applyFill="1" applyBorder="1" applyAlignment="1">
      <alignment horizontal="center" vertical="center" wrapText="1"/>
    </xf>
    <xf numFmtId="0" fontId="51" fillId="2" borderId="1" xfId="0" applyFont="1" applyFill="1" applyBorder="1" applyAlignment="1">
      <alignment horizontal="left" vertical="center" wrapText="1"/>
    </xf>
    <xf numFmtId="0" fontId="35" fillId="2" borderId="1" xfId="0" applyFont="1" applyFill="1" applyBorder="1" applyAlignment="1">
      <alignment horizontal="justify" vertical="center" wrapText="1"/>
    </xf>
    <xf numFmtId="0" fontId="27" fillId="6" borderId="1" xfId="0" applyFont="1" applyFill="1" applyBorder="1" applyAlignment="1">
      <alignment horizontal="center" vertical="center" wrapText="1"/>
    </xf>
    <xf numFmtId="0" fontId="35" fillId="6"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35" fillId="2"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15" fillId="4" borderId="0" xfId="0" applyFont="1" applyFill="1"/>
    <xf numFmtId="0" fontId="24" fillId="4" borderId="1"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35" fillId="2" borderId="1" xfId="0" quotePrefix="1" applyFont="1" applyFill="1" applyBorder="1" applyAlignment="1">
      <alignment horizontal="center" vertical="center" wrapText="1"/>
    </xf>
    <xf numFmtId="0" fontId="15" fillId="4" borderId="0" xfId="0" applyFont="1" applyFill="1" applyAlignment="1">
      <alignment wrapText="1"/>
    </xf>
    <xf numFmtId="0" fontId="17" fillId="0" borderId="0" xfId="0" applyFont="1" applyAlignment="1">
      <alignment horizontal="center" vertical="center"/>
    </xf>
    <xf numFmtId="0" fontId="15" fillId="8" borderId="1" xfId="0" quotePrefix="1" applyFont="1" applyFill="1" applyBorder="1" applyAlignment="1">
      <alignment horizontal="center" vertical="center"/>
    </xf>
    <xf numFmtId="0" fontId="5" fillId="8" borderId="2" xfId="0" applyFont="1" applyFill="1" applyBorder="1" applyAlignment="1">
      <alignment vertical="center" wrapText="1"/>
    </xf>
    <xf numFmtId="0" fontId="15" fillId="8" borderId="1" xfId="0" applyFont="1" applyFill="1" applyBorder="1" applyAlignment="1">
      <alignment horizontal="center" vertical="center" wrapText="1"/>
    </xf>
    <xf numFmtId="0" fontId="25" fillId="8" borderId="6"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wrapText="1"/>
    </xf>
    <xf numFmtId="0" fontId="21" fillId="0" borderId="0" xfId="0" applyFont="1" applyAlignment="1">
      <alignment horizontal="center" vertical="center"/>
    </xf>
    <xf numFmtId="0" fontId="15" fillId="0" borderId="0" xfId="0" applyFont="1" applyAlignment="1">
      <alignment horizontal="center"/>
    </xf>
    <xf numFmtId="0" fontId="17" fillId="0" borderId="0" xfId="0" applyFont="1" applyAlignment="1">
      <alignment horizont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5" fillId="0" borderId="0" xfId="0" applyFont="1" applyFill="1"/>
    <xf numFmtId="0" fontId="38" fillId="0" borderId="0" xfId="0" quotePrefix="1" applyFont="1" applyFill="1" applyAlignment="1">
      <alignment horizontal="left" vertical="center" wrapText="1"/>
    </xf>
    <xf numFmtId="0" fontId="50"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4" fillId="2" borderId="1" xfId="0" applyFont="1" applyFill="1" applyBorder="1" applyAlignment="1">
      <alignment horizontal="left" vertical="center" wrapText="1"/>
    </xf>
    <xf numFmtId="0" fontId="21" fillId="0" borderId="0" xfId="0" applyFont="1" applyFill="1" applyAlignment="1">
      <alignment horizontal="center" vertical="center"/>
    </xf>
    <xf numFmtId="0" fontId="18" fillId="0" borderId="0" xfId="0" quotePrefix="1" applyFont="1" applyFill="1" applyAlignment="1">
      <alignment horizontal="left" vertical="center" wrapText="1"/>
    </xf>
    <xf numFmtId="0" fontId="24"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5" fillId="0" borderId="0" xfId="0" quotePrefix="1" applyFont="1" applyFill="1"/>
    <xf numFmtId="0" fontId="15" fillId="2" borderId="6" xfId="0" applyFont="1" applyFill="1" applyBorder="1" applyAlignment="1">
      <alignment horizontal="left" vertical="center" wrapText="1"/>
    </xf>
    <xf numFmtId="0" fontId="15" fillId="9" borderId="0" xfId="0" applyFont="1" applyFill="1" applyAlignment="1">
      <alignment wrapText="1"/>
    </xf>
    <xf numFmtId="0" fontId="15" fillId="9"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5" fillId="0" borderId="0" xfId="0" applyFont="1" applyAlignment="1">
      <alignment horizontal="center"/>
    </xf>
    <xf numFmtId="0" fontId="17" fillId="0" borderId="0" xfId="0" applyFont="1" applyAlignment="1">
      <alignment horizontal="center"/>
    </xf>
    <xf numFmtId="0" fontId="17" fillId="0" borderId="0" xfId="0" applyFont="1" applyFill="1" applyAlignment="1">
      <alignment horizontal="center"/>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43" fillId="2" borderId="0" xfId="0" applyFont="1" applyFill="1" applyAlignment="1">
      <alignment horizontal="center" vertical="top"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5" fillId="10" borderId="1" xfId="0" applyFont="1" applyFill="1" applyBorder="1" applyAlignment="1">
      <alignment horizontal="justify" vertical="center" wrapText="1"/>
    </xf>
    <xf numFmtId="0" fontId="12" fillId="10" borderId="1" xfId="0" applyFont="1" applyFill="1" applyBorder="1" applyAlignment="1">
      <alignment horizontal="center" vertical="center" wrapText="1"/>
    </xf>
    <xf numFmtId="0" fontId="27" fillId="10" borderId="1" xfId="0" applyFont="1" applyFill="1" applyBorder="1" applyAlignment="1">
      <alignment horizontal="center" vertical="center" wrapText="1"/>
    </xf>
    <xf numFmtId="0" fontId="23" fillId="10" borderId="1" xfId="0" applyFont="1" applyFill="1" applyBorder="1" applyAlignment="1">
      <alignment horizontal="center" vertical="center" wrapText="1"/>
    </xf>
    <xf numFmtId="0" fontId="15" fillId="10" borderId="0" xfId="0" applyFont="1" applyFill="1"/>
    <xf numFmtId="0" fontId="35" fillId="10" borderId="1" xfId="0" applyFont="1" applyFill="1" applyBorder="1" applyAlignment="1">
      <alignment horizontal="center" vertical="center" wrapText="1"/>
    </xf>
    <xf numFmtId="0" fontId="49" fillId="10" borderId="1" xfId="0" applyFont="1" applyFill="1" applyBorder="1" applyAlignment="1">
      <alignment horizontal="center" vertical="center" wrapText="1"/>
    </xf>
    <xf numFmtId="0" fontId="5" fillId="10" borderId="1" xfId="0" applyFont="1" applyFill="1" applyBorder="1" applyAlignment="1">
      <alignment horizontal="center" vertical="center" wrapText="1"/>
    </xf>
    <xf numFmtId="0" fontId="27" fillId="10" borderId="1" xfId="0" applyFont="1" applyFill="1" applyBorder="1" applyAlignment="1">
      <alignment horizontal="left" vertical="center" wrapText="1"/>
    </xf>
    <xf numFmtId="0" fontId="5" fillId="10" borderId="1" xfId="0" applyFont="1" applyFill="1" applyBorder="1" applyAlignment="1">
      <alignment horizontal="justify" vertical="center" wrapText="1"/>
    </xf>
    <xf numFmtId="0" fontId="15" fillId="10" borderId="1" xfId="0" applyFont="1" applyFill="1" applyBorder="1" applyAlignment="1">
      <alignment horizontal="center" vertical="center" wrapText="1"/>
    </xf>
    <xf numFmtId="0" fontId="26" fillId="10" borderId="1" xfId="0" applyFont="1" applyFill="1" applyBorder="1" applyAlignment="1">
      <alignment horizontal="center" vertical="center" wrapText="1"/>
    </xf>
    <xf numFmtId="0" fontId="15" fillId="10" borderId="0" xfId="0" applyFont="1" applyFill="1" applyAlignment="1">
      <alignment wrapText="1"/>
    </xf>
    <xf numFmtId="0" fontId="15" fillId="10" borderId="1" xfId="0" applyFont="1" applyFill="1" applyBorder="1" applyAlignment="1">
      <alignment wrapText="1"/>
    </xf>
    <xf numFmtId="0" fontId="27" fillId="10" borderId="1" xfId="0" applyFont="1" applyFill="1" applyBorder="1" applyAlignment="1">
      <alignment horizontal="justify" vertical="center" wrapText="1"/>
    </xf>
    <xf numFmtId="0" fontId="29" fillId="10" borderId="1" xfId="0" applyFont="1" applyFill="1" applyBorder="1" applyAlignment="1">
      <alignment horizontal="center" vertical="center" wrapText="1"/>
    </xf>
    <xf numFmtId="0" fontId="31" fillId="10" borderId="1" xfId="0" applyFont="1" applyFill="1" applyBorder="1" applyAlignment="1">
      <alignment horizontal="center" vertical="center" wrapText="1"/>
    </xf>
    <xf numFmtId="0" fontId="29" fillId="10" borderId="1" xfId="0" applyFont="1" applyFill="1" applyBorder="1" applyAlignment="1">
      <alignment horizontal="justify" vertical="center" wrapText="1"/>
    </xf>
    <xf numFmtId="0" fontId="31" fillId="10" borderId="1" xfId="0" applyFont="1" applyFill="1" applyBorder="1" applyAlignment="1">
      <alignment horizontal="left" vertical="center" wrapText="1"/>
    </xf>
    <xf numFmtId="0" fontId="26" fillId="10" borderId="1" xfId="0" applyFont="1" applyFill="1" applyBorder="1" applyAlignment="1">
      <alignment horizontal="left" vertical="center" wrapText="1"/>
    </xf>
    <xf numFmtId="0" fontId="29" fillId="10" borderId="1" xfId="0" applyFont="1" applyFill="1" applyBorder="1" applyAlignment="1">
      <alignment horizontal="left" vertical="center" wrapText="1"/>
    </xf>
    <xf numFmtId="0" fontId="12" fillId="10" borderId="1" xfId="0" applyFont="1" applyFill="1" applyBorder="1" applyAlignment="1">
      <alignment horizontal="justify" vertical="center" wrapText="1"/>
    </xf>
    <xf numFmtId="0" fontId="35" fillId="10" borderId="1" xfId="0" applyFont="1" applyFill="1" applyBorder="1" applyAlignment="1">
      <alignment horizontal="left" vertical="center" wrapText="1"/>
    </xf>
    <xf numFmtId="0" fontId="15" fillId="10" borderId="0" xfId="0" quotePrefix="1" applyFont="1" applyFill="1" applyAlignment="1">
      <alignment wrapText="1"/>
    </xf>
    <xf numFmtId="0" fontId="11" fillId="10" borderId="1" xfId="0" applyFont="1" applyFill="1" applyBorder="1" applyAlignment="1">
      <alignment horizontal="left" vertical="center" wrapText="1"/>
    </xf>
    <xf numFmtId="49" fontId="29" fillId="10" borderId="1" xfId="0" applyNumberFormat="1" applyFont="1" applyFill="1" applyBorder="1" applyAlignment="1">
      <alignment horizontal="left" vertical="center" wrapText="1"/>
    </xf>
    <xf numFmtId="49" fontId="31" fillId="10" borderId="1" xfId="0" applyNumberFormat="1" applyFont="1" applyFill="1" applyBorder="1" applyAlignment="1">
      <alignment horizontal="left" vertical="center" wrapText="1"/>
    </xf>
    <xf numFmtId="0" fontId="49" fillId="2" borderId="1" xfId="0" applyFont="1" applyFill="1" applyBorder="1" applyAlignment="1">
      <alignment vertical="center" wrapText="1"/>
    </xf>
  </cellXfs>
  <cellStyles count="1">
    <cellStyle name="Normal" xfId="0" builtinId="0"/>
  </cellStyles>
  <dxfs count="124">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twoCellAnchor>
    <xdr:from>
      <xdr:col>3</xdr:col>
      <xdr:colOff>1056640</xdr:colOff>
      <xdr:row>1</xdr:row>
      <xdr:rowOff>438150</xdr:rowOff>
    </xdr:from>
    <xdr:to>
      <xdr:col>5</xdr:col>
      <xdr:colOff>66675</xdr:colOff>
      <xdr:row>1</xdr:row>
      <xdr:rowOff>438150</xdr:rowOff>
    </xdr:to>
    <xdr:cxnSp macro="">
      <xdr:nvCxnSpPr>
        <xdr:cNvPr id="5" name="Straight Connector 4"/>
        <xdr:cNvCxnSpPr/>
      </xdr:nvCxnSpPr>
      <xdr:spPr>
        <a:xfrm>
          <a:off x="6939280" y="689610"/>
          <a:ext cx="1577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6" name="Text Box 15"/>
        <xdr:cNvSpPr txBox="1"/>
      </xdr:nvSpPr>
      <xdr:spPr>
        <a:xfrm>
          <a:off x="8545830" y="0"/>
          <a:ext cx="1255395" cy="3086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1126490</xdr:colOff>
      <xdr:row>2</xdr:row>
      <xdr:rowOff>207010</xdr:rowOff>
    </xdr:from>
    <xdr:to>
      <xdr:col>1</xdr:col>
      <xdr:colOff>2156460</xdr:colOff>
      <xdr:row>2</xdr:row>
      <xdr:rowOff>207010</xdr:rowOff>
    </xdr:to>
    <xdr:cxnSp macro="">
      <xdr:nvCxnSpPr>
        <xdr:cNvPr id="2" name="Straight Connector 1"/>
        <xdr:cNvCxnSpPr/>
      </xdr:nvCxnSpPr>
      <xdr:spPr>
        <a:xfrm>
          <a:off x="1545590" y="41656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409575</xdr:colOff>
      <xdr:row>3</xdr:row>
      <xdr:rowOff>0</xdr:rowOff>
    </xdr:from>
    <xdr:to>
      <xdr:col>9</xdr:col>
      <xdr:colOff>962025</xdr:colOff>
      <xdr:row>3</xdr:row>
      <xdr:rowOff>0</xdr:rowOff>
    </xdr:to>
    <xdr:cxnSp macro="">
      <xdr:nvCxnSpPr>
        <xdr:cNvPr id="3" name="Straight Connector 2"/>
        <xdr:cNvCxnSpPr/>
      </xdr:nvCxnSpPr>
      <xdr:spPr>
        <a:xfrm>
          <a:off x="7524750" y="4191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472198</xdr:colOff>
      <xdr:row>4</xdr:row>
      <xdr:rowOff>723900</xdr:rowOff>
    </xdr:from>
    <xdr:to>
      <xdr:col>6</xdr:col>
      <xdr:colOff>470777</xdr:colOff>
      <xdr:row>4</xdr:row>
      <xdr:rowOff>723900</xdr:rowOff>
    </xdr:to>
    <xdr:cxnSp macro="">
      <xdr:nvCxnSpPr>
        <xdr:cNvPr id="5" name="Straight Connector 4"/>
        <xdr:cNvCxnSpPr/>
      </xdr:nvCxnSpPr>
      <xdr:spPr>
        <a:xfrm>
          <a:off x="4815598" y="1562100"/>
          <a:ext cx="77962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2" name="Straight Connector 1"/>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3" name="Text Box 15"/>
        <xdr:cNvSpPr txBox="1"/>
      </xdr:nvSpPr>
      <xdr:spPr>
        <a:xfrm>
          <a:off x="8743950" y="0"/>
          <a:ext cx="12858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1142365</xdr:colOff>
      <xdr:row>1</xdr:row>
      <xdr:rowOff>447675</xdr:rowOff>
    </xdr:from>
    <xdr:to>
      <xdr:col>4</xdr:col>
      <xdr:colOff>962025</xdr:colOff>
      <xdr:row>1</xdr:row>
      <xdr:rowOff>447675</xdr:rowOff>
    </xdr:to>
    <xdr:cxnSp macro="">
      <xdr:nvCxnSpPr>
        <xdr:cNvPr id="3" name="Straight Connector 2"/>
        <xdr:cNvCxnSpPr/>
      </xdr:nvCxnSpPr>
      <xdr:spPr>
        <a:xfrm>
          <a:off x="6914515" y="666750"/>
          <a:ext cx="17151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304800</xdr:colOff>
      <xdr:row>0</xdr:row>
      <xdr:rowOff>28575</xdr:rowOff>
    </xdr:from>
    <xdr:to>
      <xdr:col>5</xdr:col>
      <xdr:colOff>1219200</xdr:colOff>
      <xdr:row>1</xdr:row>
      <xdr:rowOff>19050</xdr:rowOff>
    </xdr:to>
    <xdr:sp macro="" textlink="">
      <xdr:nvSpPr>
        <xdr:cNvPr id="4" name="Text Box 15"/>
        <xdr:cNvSpPr txBox="1"/>
      </xdr:nvSpPr>
      <xdr:spPr>
        <a:xfrm>
          <a:off x="8972550" y="28575"/>
          <a:ext cx="914400" cy="20955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1104265</xdr:colOff>
      <xdr:row>1</xdr:row>
      <xdr:rowOff>466725</xdr:rowOff>
    </xdr:from>
    <xdr:to>
      <xdr:col>5</xdr:col>
      <xdr:colOff>371475</xdr:colOff>
      <xdr:row>1</xdr:row>
      <xdr:rowOff>466725</xdr:rowOff>
    </xdr:to>
    <xdr:cxnSp macro="">
      <xdr:nvCxnSpPr>
        <xdr:cNvPr id="3" name="Straight Connector 2"/>
        <xdr:cNvCxnSpPr/>
      </xdr:nvCxnSpPr>
      <xdr:spPr>
        <a:xfrm>
          <a:off x="6933565" y="685800"/>
          <a:ext cx="18103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171690" y="685800"/>
          <a:ext cx="15532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832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57390" y="685800"/>
          <a:ext cx="1619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09637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4530" y="680085"/>
          <a:ext cx="14941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1104265</xdr:colOff>
      <xdr:row>1</xdr:row>
      <xdr:rowOff>466725</xdr:rowOff>
    </xdr:from>
    <xdr:to>
      <xdr:col>5</xdr:col>
      <xdr:colOff>371475</xdr:colOff>
      <xdr:row>1</xdr:row>
      <xdr:rowOff>466725</xdr:rowOff>
    </xdr:to>
    <xdr:cxnSp macro="">
      <xdr:nvCxnSpPr>
        <xdr:cNvPr id="3" name="Straight Connector 2"/>
        <xdr:cNvCxnSpPr/>
      </xdr:nvCxnSpPr>
      <xdr:spPr>
        <a:xfrm>
          <a:off x="6796405" y="680085"/>
          <a:ext cx="175133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7757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4530" y="680085"/>
          <a:ext cx="149415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8947785"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1574165</xdr:colOff>
      <xdr:row>2</xdr:row>
      <xdr:rowOff>664210</xdr:rowOff>
    </xdr:from>
    <xdr:to>
      <xdr:col>0</xdr:col>
      <xdr:colOff>2651760</xdr:colOff>
      <xdr:row>2</xdr:row>
      <xdr:rowOff>664210</xdr:rowOff>
    </xdr:to>
    <xdr:cxnSp macro="">
      <xdr:nvCxnSpPr>
        <xdr:cNvPr id="2" name="Straight Connector 1"/>
        <xdr:cNvCxnSpPr/>
      </xdr:nvCxnSpPr>
      <xdr:spPr>
        <a:xfrm>
          <a:off x="1574165" y="10928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2</xdr:row>
      <xdr:rowOff>466725</xdr:rowOff>
    </xdr:from>
    <xdr:to>
      <xdr:col>5</xdr:col>
      <xdr:colOff>352425</xdr:colOff>
      <xdr:row>2</xdr:row>
      <xdr:rowOff>466725</xdr:rowOff>
    </xdr:to>
    <xdr:cxnSp macro="">
      <xdr:nvCxnSpPr>
        <xdr:cNvPr id="3" name="Straight Connector 2"/>
        <xdr:cNvCxnSpPr/>
      </xdr:nvCxnSpPr>
      <xdr:spPr>
        <a:xfrm>
          <a:off x="7324090" y="895350"/>
          <a:ext cx="136271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371475</xdr:colOff>
      <xdr:row>0</xdr:row>
      <xdr:rowOff>9525</xdr:rowOff>
    </xdr:from>
    <xdr:to>
      <xdr:col>5</xdr:col>
      <xdr:colOff>1438275</xdr:colOff>
      <xdr:row>1</xdr:row>
      <xdr:rowOff>19050</xdr:rowOff>
    </xdr:to>
    <xdr:sp macro="" textlink="">
      <xdr:nvSpPr>
        <xdr:cNvPr id="4" name="Text Box 15"/>
        <xdr:cNvSpPr txBox="1"/>
      </xdr:nvSpPr>
      <xdr:spPr>
        <a:xfrm>
          <a:off x="8705850" y="9525"/>
          <a:ext cx="1066800" cy="30480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4011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20389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5154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209790" y="676275"/>
          <a:ext cx="17246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3726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1355090</xdr:colOff>
      <xdr:row>1</xdr:row>
      <xdr:rowOff>654685</xdr:rowOff>
    </xdr:from>
    <xdr:to>
      <xdr:col>0</xdr:col>
      <xdr:colOff>2432685</xdr:colOff>
      <xdr:row>1</xdr:row>
      <xdr:rowOff>654685</xdr:rowOff>
    </xdr:to>
    <xdr:cxnSp macro="">
      <xdr:nvCxnSpPr>
        <xdr:cNvPr id="2" name="Straight Connector 1"/>
        <xdr:cNvCxnSpPr/>
      </xdr:nvCxnSpPr>
      <xdr:spPr>
        <a:xfrm>
          <a:off x="1355090" y="86423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038340" y="676275"/>
          <a:ext cx="20389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515475"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7.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8.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9.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1.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2.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3.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14.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topLeftCell="A34" zoomScaleNormal="100" workbookViewId="0">
      <selection activeCell="A36" sqref="A36"/>
    </sheetView>
  </sheetViews>
  <sheetFormatPr defaultColWidth="8.90625" defaultRowHeight="16.8" x14ac:dyDescent="0.3"/>
  <cols>
    <col min="1" max="1" width="49.1796875" style="5" customWidth="1"/>
    <col min="2" max="2" width="8.90625" style="5"/>
    <col min="3" max="3" width="12.08984375" style="5" customWidth="1"/>
    <col min="4" max="4" width="19" style="5" customWidth="1"/>
    <col min="5" max="5" width="11.6328125" style="18" customWidth="1"/>
    <col min="6" max="6" width="14.1796875" style="5" customWidth="1"/>
    <col min="7" max="16384" width="8.90625" style="5"/>
  </cols>
  <sheetData>
    <row r="1" spans="1:6" ht="20.25" customHeight="1" x14ac:dyDescent="0.3"/>
    <row r="2" spans="1:6" ht="58.5" customHeight="1" x14ac:dyDescent="0.3">
      <c r="A2" s="76" t="s">
        <v>531</v>
      </c>
      <c r="B2" s="3"/>
      <c r="D2" s="182" t="s">
        <v>11</v>
      </c>
      <c r="E2" s="182"/>
      <c r="F2" s="182"/>
    </row>
    <row r="3" spans="1:6" ht="6" customHeight="1" x14ac:dyDescent="0.3">
      <c r="A3" s="1"/>
      <c r="B3" s="2"/>
    </row>
    <row r="4" spans="1:6" ht="48.75" customHeight="1" x14ac:dyDescent="0.3">
      <c r="A4" s="183" t="s">
        <v>26</v>
      </c>
      <c r="B4" s="184"/>
      <c r="C4" s="184"/>
      <c r="D4" s="184"/>
      <c r="E4" s="184"/>
      <c r="F4" s="184"/>
    </row>
    <row r="5" spans="1:6" ht="4.5" customHeight="1" x14ac:dyDescent="0.3">
      <c r="A5" s="158"/>
    </row>
    <row r="6" spans="1:6" ht="20.25" customHeight="1" x14ac:dyDescent="0.3">
      <c r="A6" s="12" t="s">
        <v>532</v>
      </c>
    </row>
    <row r="7" spans="1:6" ht="20.25" customHeight="1" x14ac:dyDescent="0.3">
      <c r="A7" s="12" t="s">
        <v>533</v>
      </c>
    </row>
    <row r="8" spans="1:6" ht="20.25" customHeight="1" x14ac:dyDescent="0.3">
      <c r="A8" s="21" t="s">
        <v>534</v>
      </c>
    </row>
    <row r="9" spans="1:6" ht="20.25" customHeight="1" x14ac:dyDescent="0.3">
      <c r="A9" s="12" t="s">
        <v>535</v>
      </c>
    </row>
    <row r="10" spans="1:6" ht="20.25" customHeight="1" x14ac:dyDescent="0.3">
      <c r="A10" s="12" t="s">
        <v>536</v>
      </c>
    </row>
    <row r="11" spans="1:6" ht="10.5" customHeight="1" x14ac:dyDescent="0.3">
      <c r="A11" s="4"/>
    </row>
    <row r="12" spans="1:6" ht="16.8" customHeight="1" x14ac:dyDescent="0.3">
      <c r="A12" s="179" t="s">
        <v>0</v>
      </c>
      <c r="B12" s="179" t="s">
        <v>1</v>
      </c>
      <c r="C12" s="179" t="s">
        <v>12</v>
      </c>
      <c r="D12" s="179"/>
      <c r="E12" s="179" t="s">
        <v>2</v>
      </c>
      <c r="F12" s="179"/>
    </row>
    <row r="13" spans="1:6" ht="33.6" x14ac:dyDescent="0.3">
      <c r="A13" s="179"/>
      <c r="B13" s="179"/>
      <c r="C13" s="15" t="s">
        <v>3</v>
      </c>
      <c r="D13" s="15" t="s">
        <v>4</v>
      </c>
      <c r="E13" s="19" t="s">
        <v>3</v>
      </c>
      <c r="F13" s="15" t="s">
        <v>4</v>
      </c>
    </row>
    <row r="14" spans="1:6" ht="19.5" customHeight="1" x14ac:dyDescent="0.3">
      <c r="A14" s="7" t="s">
        <v>13</v>
      </c>
      <c r="B14" s="6">
        <f>B15+B18</f>
        <v>8</v>
      </c>
      <c r="C14" s="6">
        <f>C15+C18</f>
        <v>8</v>
      </c>
      <c r="D14" s="16"/>
      <c r="E14" s="6">
        <f>E15+E18</f>
        <v>0</v>
      </c>
      <c r="F14" s="16"/>
    </row>
    <row r="15" spans="1:6" ht="19.5" customHeight="1" x14ac:dyDescent="0.3">
      <c r="A15" s="7" t="s">
        <v>14</v>
      </c>
      <c r="B15" s="159">
        <f>SUM(B16:B17)</f>
        <v>4</v>
      </c>
      <c r="C15" s="159">
        <f>SUM(C16:C17)</f>
        <v>4</v>
      </c>
      <c r="D15" s="52"/>
      <c r="E15" s="159">
        <f>SUM(E16:E17)</f>
        <v>0</v>
      </c>
      <c r="F15" s="52"/>
    </row>
    <row r="16" spans="1:6" ht="56.25" customHeight="1" x14ac:dyDescent="0.3">
      <c r="A16" s="35" t="s">
        <v>116</v>
      </c>
      <c r="B16" s="16">
        <v>2</v>
      </c>
      <c r="C16" s="16">
        <v>2</v>
      </c>
      <c r="D16" s="53" t="s">
        <v>537</v>
      </c>
      <c r="E16" s="54"/>
      <c r="F16" s="52"/>
    </row>
    <row r="17" spans="1:6" ht="38.25" customHeight="1" x14ac:dyDescent="0.3">
      <c r="A17" s="35" t="s">
        <v>117</v>
      </c>
      <c r="B17" s="16">
        <v>2</v>
      </c>
      <c r="C17" s="16">
        <v>2</v>
      </c>
      <c r="D17" s="69" t="s">
        <v>538</v>
      </c>
      <c r="E17" s="54"/>
      <c r="F17" s="52"/>
    </row>
    <row r="18" spans="1:6" ht="21" customHeight="1" x14ac:dyDescent="0.3">
      <c r="A18" s="45" t="s">
        <v>77</v>
      </c>
      <c r="B18" s="159">
        <f>SUM(B19:B20)</f>
        <v>4</v>
      </c>
      <c r="C18" s="159">
        <f>SUM(C19:C20)</f>
        <v>4</v>
      </c>
      <c r="D18" s="52"/>
      <c r="E18" s="159">
        <f>SUM(E19:E20)</f>
        <v>0</v>
      </c>
      <c r="F18" s="52"/>
    </row>
    <row r="19" spans="1:6" ht="84" x14ac:dyDescent="0.3">
      <c r="A19" s="8" t="s">
        <v>92</v>
      </c>
      <c r="B19" s="16">
        <v>2</v>
      </c>
      <c r="C19" s="22">
        <v>2</v>
      </c>
      <c r="D19" s="53" t="s">
        <v>539</v>
      </c>
      <c r="E19" s="54"/>
      <c r="F19" s="52"/>
    </row>
    <row r="20" spans="1:6" ht="85.5" customHeight="1" x14ac:dyDescent="0.3">
      <c r="A20" s="35" t="s">
        <v>16</v>
      </c>
      <c r="B20" s="16">
        <v>2</v>
      </c>
      <c r="C20" s="16">
        <v>2</v>
      </c>
      <c r="D20" s="53" t="s">
        <v>540</v>
      </c>
      <c r="E20" s="54"/>
      <c r="F20" s="52"/>
    </row>
    <row r="21" spans="1:6" ht="21" customHeight="1" x14ac:dyDescent="0.3">
      <c r="A21" s="45" t="s">
        <v>17</v>
      </c>
      <c r="B21" s="6">
        <f>B22+B27+B32+B38+B44+B49</f>
        <v>54</v>
      </c>
      <c r="C21" s="6">
        <f>C22+C27+C32+C38+C44+C49</f>
        <v>49</v>
      </c>
      <c r="D21" s="52"/>
      <c r="E21" s="6">
        <f>E22+E27+E32+E38+E44+E49</f>
        <v>0</v>
      </c>
      <c r="F21" s="52"/>
    </row>
    <row r="22" spans="1:6" ht="21" customHeight="1" x14ac:dyDescent="0.3">
      <c r="A22" s="45" t="s">
        <v>78</v>
      </c>
      <c r="B22" s="159">
        <f>SUM(B23:B26)</f>
        <v>8</v>
      </c>
      <c r="C22" s="159">
        <f>SUM(C23:C26)</f>
        <v>7</v>
      </c>
      <c r="D22" s="52"/>
      <c r="E22" s="159">
        <f>SUM(E23:E26)</f>
        <v>0</v>
      </c>
      <c r="F22" s="52"/>
    </row>
    <row r="23" spans="1:6" ht="59.25" customHeight="1" x14ac:dyDescent="0.3">
      <c r="A23" s="35" t="s">
        <v>118</v>
      </c>
      <c r="B23" s="16">
        <v>2</v>
      </c>
      <c r="C23" s="16">
        <v>2</v>
      </c>
      <c r="D23" s="56" t="s">
        <v>541</v>
      </c>
      <c r="E23" s="54"/>
      <c r="F23" s="52"/>
    </row>
    <row r="24" spans="1:6" ht="64.5" customHeight="1" x14ac:dyDescent="0.3">
      <c r="A24" s="35" t="s">
        <v>119</v>
      </c>
      <c r="B24" s="16">
        <v>2</v>
      </c>
      <c r="C24" s="16">
        <v>2</v>
      </c>
      <c r="D24" s="56" t="s">
        <v>542</v>
      </c>
      <c r="E24" s="54"/>
      <c r="F24" s="52"/>
    </row>
    <row r="25" spans="1:6" ht="42" customHeight="1" x14ac:dyDescent="0.3">
      <c r="A25" s="35" t="s">
        <v>120</v>
      </c>
      <c r="B25" s="16">
        <v>2</v>
      </c>
      <c r="C25" s="210">
        <v>2</v>
      </c>
      <c r="D25" s="56" t="s">
        <v>22</v>
      </c>
      <c r="E25" s="54"/>
      <c r="F25" s="52"/>
    </row>
    <row r="26" spans="1:6" ht="48" customHeight="1" x14ac:dyDescent="0.3">
      <c r="A26" s="35" t="s">
        <v>121</v>
      </c>
      <c r="B26" s="16">
        <v>2</v>
      </c>
      <c r="C26" s="17">
        <v>1</v>
      </c>
      <c r="D26" s="227" t="s">
        <v>543</v>
      </c>
      <c r="E26" s="54"/>
      <c r="F26" s="54"/>
    </row>
    <row r="27" spans="1:6" ht="28.5" customHeight="1" x14ac:dyDescent="0.3">
      <c r="A27" s="45" t="s">
        <v>79</v>
      </c>
      <c r="B27" s="159">
        <f>SUM(B28:B31)</f>
        <v>8</v>
      </c>
      <c r="C27" s="159">
        <f>SUM(C28:C31)</f>
        <v>8</v>
      </c>
      <c r="D27" s="52"/>
      <c r="E27" s="159">
        <f>SUM(E28:E31)</f>
        <v>0</v>
      </c>
      <c r="F27" s="52"/>
    </row>
    <row r="28" spans="1:6" ht="56.25" customHeight="1" x14ac:dyDescent="0.3">
      <c r="A28" s="35" t="s">
        <v>122</v>
      </c>
      <c r="B28" s="16">
        <v>2</v>
      </c>
      <c r="C28" s="17">
        <v>2</v>
      </c>
      <c r="D28" s="57" t="s">
        <v>113</v>
      </c>
      <c r="E28" s="54"/>
      <c r="F28" s="53" t="s">
        <v>25</v>
      </c>
    </row>
    <row r="29" spans="1:6" ht="55.5" customHeight="1" x14ac:dyDescent="0.3">
      <c r="A29" s="35" t="s">
        <v>80</v>
      </c>
      <c r="B29" s="16">
        <v>2</v>
      </c>
      <c r="C29" s="16">
        <v>2</v>
      </c>
      <c r="D29" s="53"/>
      <c r="E29" s="54"/>
      <c r="F29" s="52"/>
    </row>
    <row r="30" spans="1:6" ht="44.25" customHeight="1" x14ac:dyDescent="0.3">
      <c r="A30" s="35" t="s">
        <v>81</v>
      </c>
      <c r="B30" s="16">
        <v>2</v>
      </c>
      <c r="C30" s="16">
        <v>2</v>
      </c>
      <c r="D30" s="53" t="s">
        <v>23</v>
      </c>
      <c r="E30" s="54"/>
      <c r="F30" s="52" t="s">
        <v>114</v>
      </c>
    </row>
    <row r="31" spans="1:6" ht="70.5" customHeight="1" x14ac:dyDescent="0.3">
      <c r="A31" s="35" t="s">
        <v>82</v>
      </c>
      <c r="B31" s="16">
        <v>2</v>
      </c>
      <c r="C31" s="16">
        <v>2</v>
      </c>
      <c r="D31" s="57" t="s">
        <v>24</v>
      </c>
      <c r="E31" s="54"/>
      <c r="F31" s="52"/>
    </row>
    <row r="32" spans="1:6" ht="21.75" customHeight="1" x14ac:dyDescent="0.3">
      <c r="A32" s="45" t="s">
        <v>83</v>
      </c>
      <c r="B32" s="159">
        <f>SUM(B33:B37)</f>
        <v>10</v>
      </c>
      <c r="C32" s="159">
        <f>SUM(C33:C37)</f>
        <v>10</v>
      </c>
      <c r="D32" s="52"/>
      <c r="E32" s="159">
        <f>SUM(E33:E37)</f>
        <v>0</v>
      </c>
      <c r="F32" s="52"/>
    </row>
    <row r="33" spans="1:8" ht="37.5" customHeight="1" x14ac:dyDescent="0.3">
      <c r="A33" s="35" t="s">
        <v>123</v>
      </c>
      <c r="B33" s="16">
        <v>2</v>
      </c>
      <c r="C33" s="16">
        <v>2</v>
      </c>
      <c r="D33" s="52"/>
      <c r="E33" s="54"/>
      <c r="F33" s="52"/>
    </row>
    <row r="34" spans="1:8" ht="105" customHeight="1" x14ac:dyDescent="0.3">
      <c r="A34" s="35" t="s">
        <v>124</v>
      </c>
      <c r="B34" s="16">
        <v>2</v>
      </c>
      <c r="C34" s="16">
        <v>2</v>
      </c>
      <c r="D34" s="56" t="s">
        <v>115</v>
      </c>
      <c r="E34" s="54"/>
      <c r="F34" s="52"/>
    </row>
    <row r="35" spans="1:8" ht="56.25" customHeight="1" x14ac:dyDescent="0.3">
      <c r="A35" s="35" t="s">
        <v>125</v>
      </c>
      <c r="B35" s="16">
        <v>2</v>
      </c>
      <c r="C35" s="16">
        <v>2</v>
      </c>
      <c r="D35" s="56" t="s">
        <v>150</v>
      </c>
      <c r="E35" s="54"/>
      <c r="F35" s="52"/>
    </row>
    <row r="36" spans="1:8" ht="53.25" customHeight="1" x14ac:dyDescent="0.3">
      <c r="A36" s="35" t="s">
        <v>126</v>
      </c>
      <c r="B36" s="16">
        <v>2</v>
      </c>
      <c r="C36" s="16">
        <v>2</v>
      </c>
      <c r="D36" s="52"/>
      <c r="E36" s="54"/>
      <c r="F36" s="52"/>
    </row>
    <row r="37" spans="1:8" ht="52.5" customHeight="1" x14ac:dyDescent="0.3">
      <c r="A37" s="35" t="s">
        <v>60</v>
      </c>
      <c r="B37" s="20">
        <v>2</v>
      </c>
      <c r="C37" s="16">
        <v>2</v>
      </c>
      <c r="D37" s="52"/>
      <c r="E37" s="54"/>
      <c r="F37" s="52"/>
    </row>
    <row r="38" spans="1:8" ht="23.25" customHeight="1" x14ac:dyDescent="0.3">
      <c r="A38" s="45" t="s">
        <v>84</v>
      </c>
      <c r="B38" s="159">
        <f>SUM(B39:B43)</f>
        <v>10</v>
      </c>
      <c r="C38" s="159">
        <f>SUM(C39:C43)</f>
        <v>10</v>
      </c>
      <c r="D38" s="52"/>
      <c r="E38" s="159">
        <f>SUM(E39:E43)</f>
        <v>0</v>
      </c>
      <c r="F38" s="52"/>
      <c r="H38" s="18"/>
    </row>
    <row r="39" spans="1:8" ht="39" customHeight="1" x14ac:dyDescent="0.3">
      <c r="A39" s="35" t="s">
        <v>127</v>
      </c>
      <c r="B39" s="10">
        <v>2</v>
      </c>
      <c r="C39" s="10">
        <v>2</v>
      </c>
      <c r="D39" s="58"/>
      <c r="E39" s="59"/>
      <c r="F39" s="59"/>
    </row>
    <row r="40" spans="1:8" ht="42" customHeight="1" x14ac:dyDescent="0.3">
      <c r="A40" s="35" t="s">
        <v>128</v>
      </c>
      <c r="B40" s="10">
        <v>2</v>
      </c>
      <c r="C40" s="10">
        <v>2</v>
      </c>
      <c r="D40" s="58"/>
      <c r="E40" s="59"/>
      <c r="F40" s="59"/>
    </row>
    <row r="41" spans="1:8" ht="54" customHeight="1" x14ac:dyDescent="0.3">
      <c r="A41" s="35" t="s">
        <v>129</v>
      </c>
      <c r="B41" s="10">
        <v>2</v>
      </c>
      <c r="C41" s="10">
        <v>2</v>
      </c>
      <c r="D41" s="60" t="s">
        <v>544</v>
      </c>
      <c r="E41" s="59"/>
      <c r="F41" s="53" t="s">
        <v>131</v>
      </c>
    </row>
    <row r="42" spans="1:8" ht="50.4" x14ac:dyDescent="0.3">
      <c r="A42" s="35" t="s">
        <v>133</v>
      </c>
      <c r="B42" s="10">
        <v>2</v>
      </c>
      <c r="C42" s="10">
        <v>2</v>
      </c>
      <c r="D42" s="58"/>
      <c r="E42" s="59"/>
      <c r="F42" s="59"/>
    </row>
    <row r="43" spans="1:8" ht="69" customHeight="1" x14ac:dyDescent="0.3">
      <c r="A43" s="35" t="s">
        <v>134</v>
      </c>
      <c r="B43" s="10">
        <v>2</v>
      </c>
      <c r="C43" s="10">
        <v>2</v>
      </c>
      <c r="D43" s="60" t="s">
        <v>545</v>
      </c>
      <c r="E43" s="59"/>
      <c r="F43" s="53" t="s">
        <v>137</v>
      </c>
    </row>
    <row r="44" spans="1:8" ht="24" customHeight="1" x14ac:dyDescent="0.3">
      <c r="A44" s="45" t="s">
        <v>85</v>
      </c>
      <c r="B44" s="159">
        <f>SUM(B45:B48)</f>
        <v>8</v>
      </c>
      <c r="C44" s="159">
        <f>SUM(C45:C48)</f>
        <v>8</v>
      </c>
      <c r="D44" s="52"/>
      <c r="E44" s="159">
        <f>SUM(E45:E48)</f>
        <v>0</v>
      </c>
      <c r="F44" s="52"/>
    </row>
    <row r="45" spans="1:8" ht="67.2" x14ac:dyDescent="0.3">
      <c r="A45" s="35" t="s">
        <v>86</v>
      </c>
      <c r="B45" s="10">
        <v>2</v>
      </c>
      <c r="C45" s="10">
        <v>2</v>
      </c>
      <c r="D45" s="58"/>
      <c r="E45" s="59"/>
      <c r="F45" s="59"/>
    </row>
    <row r="46" spans="1:8" ht="55.2" x14ac:dyDescent="0.3">
      <c r="A46" s="35" t="s">
        <v>135</v>
      </c>
      <c r="B46" s="10">
        <v>2</v>
      </c>
      <c r="C46" s="10">
        <v>2</v>
      </c>
      <c r="D46" s="60" t="s">
        <v>546</v>
      </c>
      <c r="E46" s="59"/>
      <c r="F46" s="53" t="s">
        <v>136</v>
      </c>
      <c r="H46" s="18"/>
    </row>
    <row r="47" spans="1:8" ht="33.6" x14ac:dyDescent="0.3">
      <c r="A47" s="35" t="s">
        <v>138</v>
      </c>
      <c r="B47" s="10">
        <v>2</v>
      </c>
      <c r="C47" s="10">
        <v>2</v>
      </c>
      <c r="D47" s="58"/>
      <c r="E47" s="59"/>
      <c r="F47" s="59"/>
    </row>
    <row r="48" spans="1:8" ht="39" customHeight="1" x14ac:dyDescent="0.3">
      <c r="A48" s="35" t="s">
        <v>139</v>
      </c>
      <c r="B48" s="10">
        <v>2</v>
      </c>
      <c r="C48" s="10">
        <v>2</v>
      </c>
      <c r="D48" s="58"/>
      <c r="E48" s="59"/>
      <c r="F48" s="59"/>
    </row>
    <row r="49" spans="1:9" ht="27" customHeight="1" x14ac:dyDescent="0.3">
      <c r="A49" s="64" t="s">
        <v>151</v>
      </c>
      <c r="B49" s="161">
        <f>SUM(B50:B54)</f>
        <v>10</v>
      </c>
      <c r="C49" s="161">
        <f>SUM(C50:C54)</f>
        <v>6</v>
      </c>
      <c r="D49" s="58"/>
      <c r="E49" s="161">
        <f>SUM(E50:E54)</f>
        <v>0</v>
      </c>
      <c r="F49" s="59"/>
    </row>
    <row r="50" spans="1:9" ht="50.4" x14ac:dyDescent="0.3">
      <c r="A50" s="35" t="s">
        <v>140</v>
      </c>
      <c r="B50" s="10">
        <v>2</v>
      </c>
      <c r="C50" s="10">
        <v>2</v>
      </c>
      <c r="D50" s="60" t="s">
        <v>547</v>
      </c>
      <c r="E50" s="59"/>
      <c r="F50" s="53" t="s">
        <v>141</v>
      </c>
    </row>
    <row r="51" spans="1:9" ht="33.6" x14ac:dyDescent="0.3">
      <c r="A51" s="35" t="s">
        <v>142</v>
      </c>
      <c r="B51" s="10">
        <v>2</v>
      </c>
      <c r="C51" s="10">
        <v>1</v>
      </c>
      <c r="D51" s="60" t="s">
        <v>548</v>
      </c>
      <c r="E51" s="59"/>
      <c r="F51" s="53" t="s">
        <v>141</v>
      </c>
    </row>
    <row r="52" spans="1:9" ht="50.4" x14ac:dyDescent="0.3">
      <c r="A52" s="35" t="s">
        <v>163</v>
      </c>
      <c r="B52" s="10">
        <v>2</v>
      </c>
      <c r="C52" s="10">
        <v>0</v>
      </c>
      <c r="D52" s="62"/>
      <c r="E52" s="63"/>
      <c r="F52" s="52"/>
    </row>
    <row r="53" spans="1:9" ht="50.4" x14ac:dyDescent="0.3">
      <c r="A53" s="35" t="s">
        <v>143</v>
      </c>
      <c r="B53" s="10">
        <v>2</v>
      </c>
      <c r="C53" s="10">
        <v>1</v>
      </c>
      <c r="D53" s="62"/>
      <c r="E53" s="63"/>
      <c r="F53" s="52"/>
    </row>
    <row r="54" spans="1:9" ht="100.8" x14ac:dyDescent="0.3">
      <c r="A54" s="35" t="s">
        <v>144</v>
      </c>
      <c r="B54" s="10">
        <v>2</v>
      </c>
      <c r="C54" s="10">
        <v>2</v>
      </c>
      <c r="D54" s="60"/>
      <c r="E54" s="59"/>
      <c r="F54" s="59"/>
      <c r="H54" s="18"/>
      <c r="I54" s="18"/>
    </row>
    <row r="55" spans="1:9" ht="23.25" customHeight="1" x14ac:dyDescent="0.3">
      <c r="A55" s="46" t="s">
        <v>40</v>
      </c>
      <c r="B55" s="6">
        <f>B56+B59</f>
        <v>10</v>
      </c>
      <c r="C55" s="6">
        <f>C56+C59</f>
        <v>7</v>
      </c>
      <c r="D55" s="58"/>
      <c r="E55" s="6">
        <f>E56+E59</f>
        <v>0</v>
      </c>
      <c r="F55" s="59"/>
      <c r="H55" s="18"/>
      <c r="I55" s="18"/>
    </row>
    <row r="56" spans="1:9" ht="23.25" customHeight="1" x14ac:dyDescent="0.3">
      <c r="A56" s="46" t="s">
        <v>87</v>
      </c>
      <c r="B56" s="161">
        <f>SUM(B57:B58)</f>
        <v>4</v>
      </c>
      <c r="C56" s="161">
        <f>SUM(C57:C58)</f>
        <v>2</v>
      </c>
      <c r="D56" s="58"/>
      <c r="E56" s="161">
        <f>SUM(E57:E58)</f>
        <v>0</v>
      </c>
      <c r="F56" s="59"/>
      <c r="H56" s="18"/>
      <c r="I56" s="18"/>
    </row>
    <row r="57" spans="1:9" ht="70.5" customHeight="1" x14ac:dyDescent="0.3">
      <c r="A57" s="35" t="s">
        <v>145</v>
      </c>
      <c r="B57" s="10">
        <v>2</v>
      </c>
      <c r="C57" s="10">
        <v>2</v>
      </c>
      <c r="D57" s="60" t="s">
        <v>146</v>
      </c>
      <c r="E57" s="63"/>
      <c r="F57" s="53" t="s">
        <v>136</v>
      </c>
      <c r="H57" s="18"/>
      <c r="I57" s="18"/>
    </row>
    <row r="58" spans="1:9" ht="50.4" x14ac:dyDescent="0.3">
      <c r="A58" s="35" t="s">
        <v>56</v>
      </c>
      <c r="B58" s="10">
        <v>2</v>
      </c>
      <c r="C58" s="10">
        <v>0</v>
      </c>
      <c r="D58" s="60"/>
      <c r="E58" s="63"/>
      <c r="F58" s="63"/>
      <c r="H58" s="18"/>
      <c r="I58" s="18"/>
    </row>
    <row r="59" spans="1:9" ht="27" customHeight="1" x14ac:dyDescent="0.3">
      <c r="A59" s="46" t="s">
        <v>88</v>
      </c>
      <c r="B59" s="161">
        <f>SUM(B60:B62)</f>
        <v>6</v>
      </c>
      <c r="C59" s="161">
        <f>SUM(C60:C62)</f>
        <v>5</v>
      </c>
      <c r="D59" s="58"/>
      <c r="E59" s="61"/>
      <c r="F59" s="59"/>
      <c r="H59" s="18"/>
      <c r="I59" s="18"/>
    </row>
    <row r="60" spans="1:9" ht="41.4" x14ac:dyDescent="0.3">
      <c r="A60" s="35" t="s">
        <v>89</v>
      </c>
      <c r="B60" s="10">
        <v>2</v>
      </c>
      <c r="C60" s="10">
        <v>2</v>
      </c>
      <c r="D60" s="53" t="s">
        <v>147</v>
      </c>
      <c r="E60" s="63"/>
      <c r="F60" s="53"/>
    </row>
    <row r="61" spans="1:9" ht="67.2" x14ac:dyDescent="0.3">
      <c r="A61" s="35" t="s">
        <v>148</v>
      </c>
      <c r="B61" s="10">
        <v>2</v>
      </c>
      <c r="C61" s="10">
        <v>2</v>
      </c>
      <c r="D61" s="58"/>
      <c r="E61" s="59"/>
      <c r="F61" s="59"/>
    </row>
    <row r="62" spans="1:9" ht="54" customHeight="1" x14ac:dyDescent="0.3">
      <c r="A62" s="36" t="s">
        <v>149</v>
      </c>
      <c r="B62" s="10">
        <v>2</v>
      </c>
      <c r="C62" s="10">
        <v>1</v>
      </c>
      <c r="D62" s="58"/>
      <c r="E62" s="59"/>
      <c r="F62" s="59"/>
    </row>
    <row r="63" spans="1:9" ht="21.75" customHeight="1" x14ac:dyDescent="0.3">
      <c r="A63" s="159" t="s">
        <v>5</v>
      </c>
      <c r="B63" s="6">
        <f>B14+B21+B55</f>
        <v>72</v>
      </c>
      <c r="C63" s="6">
        <f>C14+C21+C55</f>
        <v>64</v>
      </c>
      <c r="D63" s="55"/>
      <c r="E63" s="6">
        <f>E14+E21+E55</f>
        <v>0</v>
      </c>
      <c r="F63" s="55"/>
    </row>
    <row r="64" spans="1:9" ht="21.75" customHeight="1" x14ac:dyDescent="0.3">
      <c r="A64" s="161" t="s">
        <v>6</v>
      </c>
      <c r="B64" s="6">
        <v>100</v>
      </c>
      <c r="C64" s="179">
        <f>ROUND(C63/B63*100,0)</f>
        <v>89</v>
      </c>
      <c r="D64" s="179"/>
      <c r="E64" s="179">
        <f>ROUND(E63/B63*100,0)</f>
        <v>0</v>
      </c>
      <c r="F64" s="179"/>
    </row>
    <row r="65" spans="1:6" ht="27" customHeight="1" x14ac:dyDescent="0.3">
      <c r="A65" s="161" t="s">
        <v>7</v>
      </c>
      <c r="B65" s="10"/>
      <c r="C65" s="180" t="str">
        <f>IF(AND(AND(C16=2,C23=2),C64&gt;=80),"Loại A",IF(AND(AND(C16=2,C23=2),C64&gt;=65),"Loại B",IF(AND(AND(C16=2,C23=2),C64&gt;=50),"Loại C",IF(AND(AND(C16=2,C23=2),C64&lt;50),"Không đạt chuẩn",IF(OR(C16&lt;2,C23&lt;2),"Không đạt chuẩn")))))</f>
        <v>Loại A</v>
      </c>
      <c r="D65" s="180"/>
      <c r="E65" s="180" t="str">
        <f>IF(AND(AND(E16=2,E23=2),E64&gt;=80),"Loại A",IF(AND(AND(E16=2,E23=2),E64&gt;=65),"Loại B",IF(AND(AND(E16=2,E23=2),E64&gt;=50),"Loại C",IF(AND(AND(E16=2,E23=2),E64&lt;50),"Không đạt chuẩn",IF(OR(E16&lt;2,E23&lt;2),"Không đạt chuẩn")))))</f>
        <v>Không đạt chuẩn</v>
      </c>
      <c r="F65" s="180"/>
    </row>
    <row r="66" spans="1:6" ht="12" customHeight="1" x14ac:dyDescent="0.3">
      <c r="A66" s="13"/>
    </row>
    <row r="67" spans="1:6" x14ac:dyDescent="0.3">
      <c r="A67" s="160" t="s">
        <v>168</v>
      </c>
      <c r="D67" s="178" t="s">
        <v>169</v>
      </c>
      <c r="E67" s="178"/>
      <c r="F67" s="178"/>
    </row>
    <row r="68" spans="1:6" x14ac:dyDescent="0.3">
      <c r="A68" s="162" t="s">
        <v>8</v>
      </c>
      <c r="D68" s="181" t="s">
        <v>9</v>
      </c>
      <c r="E68" s="181"/>
      <c r="F68" s="181"/>
    </row>
    <row r="69" spans="1:6" x14ac:dyDescent="0.3">
      <c r="A69" s="160" t="s">
        <v>10</v>
      </c>
      <c r="D69" s="178" t="s">
        <v>10</v>
      </c>
      <c r="E69" s="178"/>
      <c r="F69" s="178"/>
    </row>
    <row r="71" spans="1:6" x14ac:dyDescent="0.3">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5" priority="8" stopIfTrue="1" operator="equal">
      <formula>0</formula>
    </cfRule>
  </conditionalFormatting>
  <conditionalFormatting sqref="E44 E14:E38">
    <cfRule type="cellIs" dxfId="13" priority="7" stopIfTrue="1" operator="equal">
      <formula>1</formula>
    </cfRule>
  </conditionalFormatting>
  <conditionalFormatting sqref="E49:E62 B49:C62">
    <cfRule type="cellIs" dxfId="11" priority="6" stopIfTrue="1" operator="equal">
      <formula>0</formula>
    </cfRule>
  </conditionalFormatting>
  <conditionalFormatting sqref="E49:E62">
    <cfRule type="cellIs" dxfId="9" priority="5" stopIfTrue="1" operator="equal">
      <formula>1</formula>
    </cfRule>
  </conditionalFormatting>
  <conditionalFormatting sqref="E45:E48 B45:C48">
    <cfRule type="cellIs" dxfId="7" priority="4" stopIfTrue="1" operator="equal">
      <formula>0</formula>
    </cfRule>
  </conditionalFormatting>
  <conditionalFormatting sqref="E45:E48">
    <cfRule type="cellIs" dxfId="5" priority="3" stopIfTrue="1" operator="equal">
      <formula>1</formula>
    </cfRule>
  </conditionalFormatting>
  <conditionalFormatting sqref="E39:E43 B39:C43">
    <cfRule type="cellIs" dxfId="3" priority="2" stopIfTrue="1" operator="equal">
      <formula>0</formula>
    </cfRule>
  </conditionalFormatting>
  <conditionalFormatting sqref="E39:E43">
    <cfRule type="cellIs" dxfId="1"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50" zoomScaleNormal="100" workbookViewId="0">
      <selection activeCell="E55" sqref="E55"/>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11" t="s">
        <v>521</v>
      </c>
      <c r="B2" s="3"/>
      <c r="D2" s="182" t="s">
        <v>11</v>
      </c>
      <c r="E2" s="182"/>
      <c r="F2" s="182"/>
    </row>
    <row r="3" spans="1:6" x14ac:dyDescent="0.3">
      <c r="A3" s="1"/>
      <c r="B3" s="2"/>
    </row>
    <row r="4" spans="1:6" ht="35.25" customHeight="1" x14ac:dyDescent="0.3">
      <c r="A4" s="183" t="s">
        <v>50</v>
      </c>
      <c r="B4" s="184"/>
      <c r="C4" s="184"/>
      <c r="D4" s="184"/>
      <c r="E4" s="184"/>
      <c r="F4" s="184"/>
    </row>
    <row r="5" spans="1:6" ht="18" customHeight="1" x14ac:dyDescent="0.3">
      <c r="A5" s="12" t="s">
        <v>183</v>
      </c>
      <c r="B5" s="32"/>
      <c r="C5" s="32"/>
      <c r="D5" s="32"/>
      <c r="E5" s="32"/>
      <c r="F5" s="32"/>
    </row>
    <row r="6" spans="1:6" ht="18" customHeight="1" x14ac:dyDescent="0.3">
      <c r="A6" s="12" t="s">
        <v>184</v>
      </c>
      <c r="B6" s="32"/>
      <c r="C6" s="32"/>
      <c r="D6" s="32"/>
      <c r="E6" s="32"/>
      <c r="F6" s="32"/>
    </row>
    <row r="7" spans="1:6" ht="18" customHeight="1" x14ac:dyDescent="0.3">
      <c r="A7" s="21" t="s">
        <v>199</v>
      </c>
      <c r="B7" s="32"/>
      <c r="C7" s="32"/>
      <c r="D7" s="32"/>
      <c r="E7" s="32"/>
      <c r="F7" s="32"/>
    </row>
    <row r="8" spans="1:6" ht="18" customHeight="1" x14ac:dyDescent="0.3">
      <c r="A8" s="12" t="s">
        <v>186</v>
      </c>
      <c r="B8" s="32"/>
      <c r="C8" s="32"/>
      <c r="D8" s="32"/>
      <c r="E8" s="32"/>
      <c r="F8" s="32"/>
    </row>
    <row r="9" spans="1:6" ht="18" customHeight="1" x14ac:dyDescent="0.3">
      <c r="A9" s="12" t="s">
        <v>185</v>
      </c>
      <c r="B9" s="32"/>
      <c r="C9" s="32"/>
      <c r="D9" s="32"/>
      <c r="E9" s="32"/>
      <c r="F9" s="32"/>
    </row>
    <row r="10" spans="1:6" ht="10.5" customHeight="1" x14ac:dyDescent="0.3">
      <c r="A10" s="4"/>
    </row>
    <row r="11" spans="1:6" x14ac:dyDescent="0.3">
      <c r="A11" s="180" t="s">
        <v>0</v>
      </c>
      <c r="B11" s="180" t="s">
        <v>1</v>
      </c>
      <c r="C11" s="180" t="s">
        <v>27</v>
      </c>
      <c r="D11" s="180"/>
      <c r="E11" s="180" t="s">
        <v>2</v>
      </c>
      <c r="F11" s="180"/>
    </row>
    <row r="12" spans="1:6" ht="33.6" x14ac:dyDescent="0.3">
      <c r="A12" s="180"/>
      <c r="B12" s="180"/>
      <c r="C12" s="28" t="s">
        <v>3</v>
      </c>
      <c r="D12" s="28" t="s">
        <v>4</v>
      </c>
      <c r="E12" s="28" t="s">
        <v>3</v>
      </c>
      <c r="F12" s="28" t="s">
        <v>4</v>
      </c>
    </row>
    <row r="13" spans="1:6" ht="21.75" customHeight="1" x14ac:dyDescent="0.3">
      <c r="A13" s="29" t="s">
        <v>28</v>
      </c>
      <c r="B13" s="6">
        <f>B14+B17</f>
        <v>8</v>
      </c>
      <c r="C13" s="6">
        <f>C14+C17</f>
        <v>8</v>
      </c>
      <c r="D13" s="65"/>
      <c r="E13" s="6">
        <f>E14+E17</f>
        <v>8</v>
      </c>
      <c r="F13" s="65"/>
    </row>
    <row r="14" spans="1:6" ht="21.75" customHeight="1" x14ac:dyDescent="0.3">
      <c r="A14" s="30" t="s">
        <v>14</v>
      </c>
      <c r="B14" s="23">
        <f>SUM(B15:B16)</f>
        <v>4</v>
      </c>
      <c r="C14" s="34">
        <f>SUM(C15:C16)</f>
        <v>4</v>
      </c>
      <c r="D14" s="65"/>
      <c r="E14" s="47">
        <f>SUM(E15:E16)</f>
        <v>4</v>
      </c>
      <c r="F14" s="65"/>
    </row>
    <row r="15" spans="1:6" ht="37.5" customHeight="1" x14ac:dyDescent="0.3">
      <c r="A15" s="9" t="s">
        <v>62</v>
      </c>
      <c r="B15" s="10">
        <v>2</v>
      </c>
      <c r="C15" s="10">
        <v>2</v>
      </c>
      <c r="D15" s="77" t="s">
        <v>175</v>
      </c>
      <c r="E15" s="10">
        <v>2</v>
      </c>
      <c r="F15" s="65"/>
    </row>
    <row r="16" spans="1:6" ht="30" customHeight="1" x14ac:dyDescent="0.3">
      <c r="A16" s="9" t="s">
        <v>29</v>
      </c>
      <c r="B16" s="10">
        <v>2</v>
      </c>
      <c r="C16" s="10">
        <v>2</v>
      </c>
      <c r="D16" s="65" t="s">
        <v>176</v>
      </c>
      <c r="E16" s="10">
        <v>2</v>
      </c>
      <c r="F16" s="65"/>
    </row>
    <row r="17" spans="1:6" ht="23.25" customHeight="1" x14ac:dyDescent="0.3">
      <c r="A17" s="30" t="s">
        <v>15</v>
      </c>
      <c r="B17" s="23">
        <f>SUM(B18:B19)</f>
        <v>4</v>
      </c>
      <c r="C17" s="39">
        <f>SUM(C18:C19)</f>
        <v>4</v>
      </c>
      <c r="D17" s="65"/>
      <c r="E17" s="47">
        <f>SUM(E18:E19)</f>
        <v>4</v>
      </c>
      <c r="F17" s="65"/>
    </row>
    <row r="18" spans="1:6" ht="143.25" customHeight="1" x14ac:dyDescent="0.3">
      <c r="A18" s="8" t="s">
        <v>30</v>
      </c>
      <c r="B18" s="10">
        <v>2</v>
      </c>
      <c r="C18" s="10">
        <v>2</v>
      </c>
      <c r="D18" s="77" t="s">
        <v>177</v>
      </c>
      <c r="E18" s="10">
        <v>2</v>
      </c>
      <c r="F18" s="65"/>
    </row>
    <row r="19" spans="1:6" ht="83.25" customHeight="1" x14ac:dyDescent="0.3">
      <c r="A19" s="8" t="s">
        <v>31</v>
      </c>
      <c r="B19" s="10">
        <v>2</v>
      </c>
      <c r="C19" s="10">
        <v>2</v>
      </c>
      <c r="D19" s="77" t="s">
        <v>178</v>
      </c>
      <c r="E19" s="10">
        <v>2</v>
      </c>
      <c r="F19" s="65"/>
    </row>
    <row r="20" spans="1:6" ht="21.75" customHeight="1" x14ac:dyDescent="0.3">
      <c r="A20" s="7" t="s">
        <v>32</v>
      </c>
      <c r="B20" s="6">
        <f>B21+B28+B34+B39+B42</f>
        <v>44</v>
      </c>
      <c r="C20" s="6">
        <f>C21+C28+C34+C39+C42</f>
        <v>38</v>
      </c>
      <c r="D20" s="65"/>
      <c r="E20" s="6">
        <f>E21+E28+E34+E39+E42</f>
        <v>39</v>
      </c>
      <c r="F20" s="65"/>
    </row>
    <row r="21" spans="1:6" ht="21.75" customHeight="1" x14ac:dyDescent="0.3">
      <c r="A21" s="7" t="s">
        <v>33</v>
      </c>
      <c r="B21" s="23">
        <f>SUM(B22:B27)</f>
        <v>12</v>
      </c>
      <c r="C21" s="39">
        <f>SUM(C22:C27)</f>
        <v>10</v>
      </c>
      <c r="D21" s="65"/>
      <c r="E21" s="47">
        <f>SUM(E22:E27)</f>
        <v>11</v>
      </c>
      <c r="F21" s="65"/>
    </row>
    <row r="22" spans="1:6" ht="57.75" customHeight="1" x14ac:dyDescent="0.3">
      <c r="A22" s="8" t="s">
        <v>34</v>
      </c>
      <c r="B22" s="10">
        <v>2</v>
      </c>
      <c r="C22" s="10">
        <v>2</v>
      </c>
      <c r="D22" s="77" t="s">
        <v>179</v>
      </c>
      <c r="E22" s="10">
        <v>2</v>
      </c>
      <c r="F22" s="65"/>
    </row>
    <row r="23" spans="1:6" ht="91.5" customHeight="1" x14ac:dyDescent="0.3">
      <c r="A23" s="36" t="s">
        <v>53</v>
      </c>
      <c r="B23" s="10">
        <v>2</v>
      </c>
      <c r="C23" s="10">
        <v>0</v>
      </c>
      <c r="D23" s="56" t="s">
        <v>520</v>
      </c>
      <c r="E23" s="10">
        <v>1</v>
      </c>
      <c r="F23" s="56" t="s">
        <v>44</v>
      </c>
    </row>
    <row r="24" spans="1:6" ht="41.4" x14ac:dyDescent="0.3">
      <c r="A24" s="8" t="s">
        <v>52</v>
      </c>
      <c r="B24" s="10">
        <v>2</v>
      </c>
      <c r="C24" s="10">
        <v>2</v>
      </c>
      <c r="D24" s="77" t="s">
        <v>180</v>
      </c>
      <c r="E24" s="10">
        <v>2</v>
      </c>
      <c r="F24" s="56" t="s">
        <v>114</v>
      </c>
    </row>
    <row r="25" spans="1:6" ht="50.4" x14ac:dyDescent="0.3">
      <c r="A25" s="35" t="s">
        <v>91</v>
      </c>
      <c r="B25" s="10">
        <v>2</v>
      </c>
      <c r="C25" s="10">
        <v>2</v>
      </c>
      <c r="D25" s="56"/>
      <c r="E25" s="10">
        <v>2</v>
      </c>
      <c r="F25" s="65"/>
    </row>
    <row r="26" spans="1:6" ht="50.4" x14ac:dyDescent="0.3">
      <c r="A26" s="35" t="s">
        <v>54</v>
      </c>
      <c r="B26" s="10">
        <v>2</v>
      </c>
      <c r="C26" s="10">
        <v>2</v>
      </c>
      <c r="D26" s="56"/>
      <c r="E26" s="10">
        <v>2</v>
      </c>
      <c r="F26" s="65"/>
    </row>
    <row r="27" spans="1:6" ht="33.6" x14ac:dyDescent="0.3">
      <c r="A27" s="36" t="s">
        <v>152</v>
      </c>
      <c r="B27" s="10">
        <v>2</v>
      </c>
      <c r="C27" s="10">
        <v>2</v>
      </c>
      <c r="D27" s="65"/>
      <c r="E27" s="10">
        <v>2</v>
      </c>
      <c r="F27" s="65"/>
    </row>
    <row r="28" spans="1:6" ht="22.5" customHeight="1" x14ac:dyDescent="0.3">
      <c r="A28" s="7" t="s">
        <v>35</v>
      </c>
      <c r="B28" s="23">
        <f>SUM(B29:B33)</f>
        <v>10</v>
      </c>
      <c r="C28" s="39">
        <f>SUM(C29:C33)</f>
        <v>10</v>
      </c>
      <c r="D28" s="65"/>
      <c r="E28" s="47">
        <f>SUM(E29:E33)</f>
        <v>10</v>
      </c>
      <c r="F28" s="65"/>
    </row>
    <row r="29" spans="1:6" ht="54.75" customHeight="1" x14ac:dyDescent="0.3">
      <c r="A29" s="8" t="s">
        <v>153</v>
      </c>
      <c r="B29" s="10">
        <v>2</v>
      </c>
      <c r="C29" s="10">
        <v>2</v>
      </c>
      <c r="D29" s="65" t="s">
        <v>181</v>
      </c>
      <c r="E29" s="10">
        <v>2</v>
      </c>
      <c r="F29" s="65"/>
    </row>
    <row r="30" spans="1:6" ht="54" customHeight="1" x14ac:dyDescent="0.3">
      <c r="A30" s="8" t="s">
        <v>154</v>
      </c>
      <c r="B30" s="10">
        <v>2</v>
      </c>
      <c r="C30" s="10">
        <v>2</v>
      </c>
      <c r="D30" s="65" t="s">
        <v>182</v>
      </c>
      <c r="E30" s="10">
        <v>2</v>
      </c>
      <c r="F30" s="65"/>
    </row>
    <row r="31" spans="1:6" ht="54" customHeight="1" x14ac:dyDescent="0.3">
      <c r="A31" s="35" t="s">
        <v>129</v>
      </c>
      <c r="B31" s="10">
        <v>2</v>
      </c>
      <c r="C31" s="10">
        <v>2</v>
      </c>
      <c r="D31" s="56"/>
      <c r="E31" s="10">
        <v>2</v>
      </c>
      <c r="F31" s="56" t="s">
        <v>131</v>
      </c>
    </row>
    <row r="32" spans="1:6" ht="50.4" x14ac:dyDescent="0.3">
      <c r="A32" s="8" t="s">
        <v>155</v>
      </c>
      <c r="B32" s="10">
        <v>2</v>
      </c>
      <c r="C32" s="10">
        <v>2</v>
      </c>
      <c r="D32" s="65"/>
      <c r="E32" s="10">
        <v>2</v>
      </c>
      <c r="F32" s="65"/>
    </row>
    <row r="33" spans="1:6" ht="63.75" customHeight="1" x14ac:dyDescent="0.3">
      <c r="A33" s="8" t="s">
        <v>156</v>
      </c>
      <c r="B33" s="10">
        <v>2</v>
      </c>
      <c r="C33" s="10">
        <v>2</v>
      </c>
      <c r="D33" s="56"/>
      <c r="E33" s="10">
        <v>2</v>
      </c>
      <c r="F33" s="56" t="s">
        <v>160</v>
      </c>
    </row>
    <row r="34" spans="1:6" ht="24" customHeight="1" x14ac:dyDescent="0.3">
      <c r="A34" s="7" t="s">
        <v>36</v>
      </c>
      <c r="B34" s="23">
        <f>SUM(B35:B38)</f>
        <v>8</v>
      </c>
      <c r="C34" s="39">
        <f>SUM(C35:C38)</f>
        <v>7</v>
      </c>
      <c r="D34" s="65"/>
      <c r="E34" s="47">
        <f>SUM(E35:E38)</f>
        <v>7</v>
      </c>
      <c r="F34" s="65"/>
    </row>
    <row r="35" spans="1:6" ht="67.2" x14ac:dyDescent="0.3">
      <c r="A35" s="9" t="s">
        <v>69</v>
      </c>
      <c r="B35" s="10">
        <v>2</v>
      </c>
      <c r="C35" s="10">
        <v>1</v>
      </c>
      <c r="D35" s="65"/>
      <c r="E35" s="10">
        <v>1</v>
      </c>
      <c r="F35" s="65"/>
    </row>
    <row r="36" spans="1:6" ht="50.4" x14ac:dyDescent="0.3">
      <c r="A36" s="35" t="s">
        <v>70</v>
      </c>
      <c r="B36" s="10">
        <v>2</v>
      </c>
      <c r="C36" s="10">
        <v>2</v>
      </c>
      <c r="D36" s="65"/>
      <c r="E36" s="10">
        <v>2</v>
      </c>
      <c r="F36" s="65"/>
    </row>
    <row r="37" spans="1:6" ht="33.6" x14ac:dyDescent="0.3">
      <c r="A37" s="9" t="s">
        <v>157</v>
      </c>
      <c r="B37" s="10">
        <v>2</v>
      </c>
      <c r="C37" s="10">
        <v>2</v>
      </c>
      <c r="D37" s="65"/>
      <c r="E37" s="10">
        <v>2</v>
      </c>
      <c r="F37" s="65"/>
    </row>
    <row r="38" spans="1:6" ht="33.6" x14ac:dyDescent="0.3">
      <c r="A38" s="35" t="s">
        <v>139</v>
      </c>
      <c r="B38" s="10">
        <v>2</v>
      </c>
      <c r="C38" s="10">
        <v>2</v>
      </c>
      <c r="D38" s="65"/>
      <c r="E38" s="10">
        <v>2</v>
      </c>
      <c r="F38" s="65"/>
    </row>
    <row r="39" spans="1:6" ht="28.5" customHeight="1" x14ac:dyDescent="0.3">
      <c r="A39" s="7" t="s">
        <v>37</v>
      </c>
      <c r="B39" s="23">
        <f>SUM(B40:B41)</f>
        <v>4</v>
      </c>
      <c r="C39" s="39">
        <f>SUM(C40:C41)</f>
        <v>4</v>
      </c>
      <c r="D39" s="65"/>
      <c r="E39" s="47">
        <f>SUM(E40:E41)</f>
        <v>4</v>
      </c>
      <c r="F39" s="65"/>
    </row>
    <row r="40" spans="1:6" ht="50.4" x14ac:dyDescent="0.3">
      <c r="A40" s="8" t="s">
        <v>47</v>
      </c>
      <c r="B40" s="10">
        <v>2</v>
      </c>
      <c r="C40" s="10">
        <v>2</v>
      </c>
      <c r="D40" s="65"/>
      <c r="E40" s="10">
        <v>2</v>
      </c>
      <c r="F40" s="65"/>
    </row>
    <row r="41" spans="1:6" ht="84" x14ac:dyDescent="0.3">
      <c r="A41" s="35" t="s">
        <v>158</v>
      </c>
      <c r="B41" s="10">
        <v>2</v>
      </c>
      <c r="C41" s="10">
        <v>2</v>
      </c>
      <c r="D41" s="56"/>
      <c r="E41" s="10">
        <v>2</v>
      </c>
      <c r="F41" s="65"/>
    </row>
    <row r="42" spans="1:6" ht="27" customHeight="1" x14ac:dyDescent="0.3">
      <c r="A42" s="31" t="s">
        <v>38</v>
      </c>
      <c r="B42" s="23">
        <f>SUM(B43:B47)</f>
        <v>10</v>
      </c>
      <c r="C42" s="39">
        <f>SUM(C43:C47)</f>
        <v>7</v>
      </c>
      <c r="D42" s="65"/>
      <c r="E42" s="47">
        <f>SUM(E43:E47)</f>
        <v>7</v>
      </c>
      <c r="F42" s="65"/>
    </row>
    <row r="43" spans="1:6" ht="50.4" x14ac:dyDescent="0.3">
      <c r="A43" s="8" t="s">
        <v>39</v>
      </c>
      <c r="B43" s="10">
        <v>2</v>
      </c>
      <c r="C43" s="10">
        <v>2</v>
      </c>
      <c r="D43" s="128" t="s">
        <v>432</v>
      </c>
      <c r="E43" s="10">
        <v>2</v>
      </c>
      <c r="F43" s="65"/>
    </row>
    <row r="44" spans="1:6" ht="33.6" x14ac:dyDescent="0.3">
      <c r="A44" s="8" t="s">
        <v>57</v>
      </c>
      <c r="B44" s="10">
        <v>2</v>
      </c>
      <c r="C44" s="10">
        <v>1</v>
      </c>
      <c r="D44" s="128" t="s">
        <v>432</v>
      </c>
      <c r="E44" s="10">
        <v>1</v>
      </c>
      <c r="F44" s="65"/>
    </row>
    <row r="45" spans="1:6" ht="50.4" x14ac:dyDescent="0.3">
      <c r="A45" s="35" t="s">
        <v>164</v>
      </c>
      <c r="B45" s="10">
        <v>2</v>
      </c>
      <c r="C45" s="10"/>
      <c r="D45" s="128"/>
      <c r="E45" s="10"/>
      <c r="F45" s="67"/>
    </row>
    <row r="46" spans="1:6" ht="50.4" x14ac:dyDescent="0.3">
      <c r="A46" s="35" t="s">
        <v>67</v>
      </c>
      <c r="B46" s="10">
        <v>2</v>
      </c>
      <c r="C46" s="10">
        <v>2</v>
      </c>
      <c r="D46" s="128" t="s">
        <v>434</v>
      </c>
      <c r="E46" s="10">
        <v>2</v>
      </c>
      <c r="F46" s="67"/>
    </row>
    <row r="47" spans="1:6" ht="27.75" customHeight="1" x14ac:dyDescent="0.3">
      <c r="A47" s="8" t="s">
        <v>71</v>
      </c>
      <c r="B47" s="10">
        <v>2</v>
      </c>
      <c r="C47" s="10">
        <v>2</v>
      </c>
      <c r="D47" s="56"/>
      <c r="E47" s="10">
        <v>2</v>
      </c>
      <c r="F47" s="65"/>
    </row>
    <row r="48" spans="1:6" ht="23.25" customHeight="1" x14ac:dyDescent="0.3">
      <c r="A48" s="31" t="s">
        <v>40</v>
      </c>
      <c r="B48" s="6">
        <f>B49+B52</f>
        <v>10</v>
      </c>
      <c r="C48" s="6">
        <f>C49+C52</f>
        <v>7</v>
      </c>
      <c r="D48" s="65"/>
      <c r="E48" s="6">
        <f>E49+E52</f>
        <v>9</v>
      </c>
      <c r="F48" s="65"/>
    </row>
    <row r="49" spans="1:6" ht="23.25" customHeight="1" x14ac:dyDescent="0.3">
      <c r="A49" s="31" t="s">
        <v>18</v>
      </c>
      <c r="B49" s="23">
        <f>SUM(B50:B51)</f>
        <v>4</v>
      </c>
      <c r="C49" s="39">
        <f>SUM(C50:C51)</f>
        <v>4</v>
      </c>
      <c r="D49" s="65"/>
      <c r="E49" s="47">
        <f>SUM(E50:E51)</f>
        <v>4</v>
      </c>
      <c r="F49" s="65"/>
    </row>
    <row r="50" spans="1:6" ht="83.25" customHeight="1" x14ac:dyDescent="0.3">
      <c r="A50" s="35" t="s">
        <v>145</v>
      </c>
      <c r="B50" s="10">
        <v>2</v>
      </c>
      <c r="C50" s="10">
        <v>2</v>
      </c>
      <c r="D50" s="77" t="s">
        <v>198</v>
      </c>
      <c r="E50" s="10">
        <v>2</v>
      </c>
      <c r="F50" s="56" t="s">
        <v>136</v>
      </c>
    </row>
    <row r="51" spans="1:6" ht="50.4" x14ac:dyDescent="0.3">
      <c r="A51" s="35" t="s">
        <v>56</v>
      </c>
      <c r="B51" s="10">
        <v>2</v>
      </c>
      <c r="C51" s="10">
        <v>2</v>
      </c>
      <c r="D51" s="65" t="s">
        <v>174</v>
      </c>
      <c r="E51" s="10">
        <v>2</v>
      </c>
      <c r="F51" s="66"/>
    </row>
    <row r="52" spans="1:6" ht="27" customHeight="1" x14ac:dyDescent="0.3">
      <c r="A52" s="31" t="s">
        <v>41</v>
      </c>
      <c r="B52" s="23">
        <f>SUM(B53:B55)</f>
        <v>6</v>
      </c>
      <c r="C52" s="39">
        <f>SUM(C53:C55)</f>
        <v>3</v>
      </c>
      <c r="D52" s="65"/>
      <c r="E52" s="47">
        <f>SUM(E53:E55)</f>
        <v>5</v>
      </c>
      <c r="F52" s="65"/>
    </row>
    <row r="53" spans="1:6" ht="33.6" x14ac:dyDescent="0.3">
      <c r="A53" s="8" t="s">
        <v>58</v>
      </c>
      <c r="B53" s="10">
        <v>2</v>
      </c>
      <c r="C53" s="10"/>
      <c r="D53" s="56" t="s">
        <v>43</v>
      </c>
      <c r="E53" s="10">
        <v>2</v>
      </c>
      <c r="F53" s="56" t="s">
        <v>43</v>
      </c>
    </row>
    <row r="54" spans="1:6" ht="33.6" x14ac:dyDescent="0.3">
      <c r="A54" s="8" t="s">
        <v>42</v>
      </c>
      <c r="B54" s="10">
        <v>2</v>
      </c>
      <c r="C54" s="10">
        <v>2</v>
      </c>
      <c r="D54" s="65" t="s">
        <v>173</v>
      </c>
      <c r="E54" s="10">
        <v>2</v>
      </c>
      <c r="F54" s="65"/>
    </row>
    <row r="55" spans="1:6" ht="54" customHeight="1" x14ac:dyDescent="0.3">
      <c r="A55" s="36" t="s">
        <v>76</v>
      </c>
      <c r="B55" s="10">
        <v>2</v>
      </c>
      <c r="C55" s="10">
        <v>1</v>
      </c>
      <c r="D55" s="65" t="s">
        <v>172</v>
      </c>
      <c r="E55" s="10">
        <v>1</v>
      </c>
      <c r="F55" s="65"/>
    </row>
    <row r="56" spans="1:6" ht="22.5" customHeight="1" x14ac:dyDescent="0.3">
      <c r="A56" s="24" t="s">
        <v>5</v>
      </c>
      <c r="B56" s="6">
        <f>B13+B20+B48</f>
        <v>62</v>
      </c>
      <c r="C56" s="6">
        <f>C13+C20+C48</f>
        <v>53</v>
      </c>
      <c r="D56" s="10"/>
      <c r="E56" s="6">
        <f>E13+E20+E48</f>
        <v>56</v>
      </c>
      <c r="F56" s="68"/>
    </row>
    <row r="57" spans="1:6" ht="27.75" customHeight="1" x14ac:dyDescent="0.3">
      <c r="A57" s="23" t="s">
        <v>6</v>
      </c>
      <c r="B57" s="6">
        <v>100</v>
      </c>
      <c r="C57" s="185">
        <f>ROUND(C56/B56*100,0)</f>
        <v>85</v>
      </c>
      <c r="D57" s="186"/>
      <c r="E57" s="180">
        <f>ROUND(E56/B56*100,0)</f>
        <v>90</v>
      </c>
      <c r="F57" s="180"/>
    </row>
    <row r="58" spans="1:6" ht="27" customHeight="1" x14ac:dyDescent="0.3">
      <c r="A58" s="23" t="s">
        <v>7</v>
      </c>
      <c r="B58" s="10"/>
      <c r="C58" s="180" t="str">
        <f>IF(AND(AND(C15=2,C22=2),C57&gt;=80),"Loại A",IF(AND(AND(C15=2,C22=2),C57&gt;=65),"Loại B",IF(AND(AND(C15=2,C22=2),C57&gt;=50),"Loại C",IF(AND(AND(C15=2,C22=2),C57&lt;50),"Không đạt chuẩn",IF(OR(C15&lt;2,C22&lt;2),"Không đạt chuẩn")))))</f>
        <v>Loại A</v>
      </c>
      <c r="D58" s="180"/>
      <c r="E58" s="180" t="str">
        <f>IF(AND(AND(E15=2,E22=2),E57&gt;=80),"Loại A",IF(AND(AND(E15=2,E22=2),E57&gt;=65),"Loại B",IF(AND(AND(E15=2,E22=2),E57&gt;=50),"Loại C",IF(AND(AND(E15=2,E22=2),E57&lt;50),"Không đạt chuẩn",IF(OR(E15&lt;2,E22&lt;2),"Không đạt chuẩn")))))</f>
        <v>Loại A</v>
      </c>
      <c r="F58" s="180"/>
    </row>
    <row r="59" spans="1:6" x14ac:dyDescent="0.3">
      <c r="A59" s="13"/>
    </row>
    <row r="60" spans="1:6" x14ac:dyDescent="0.3">
      <c r="A60" s="25" t="s">
        <v>170</v>
      </c>
      <c r="D60" s="178" t="s">
        <v>171</v>
      </c>
      <c r="E60" s="178"/>
      <c r="F60" s="178"/>
    </row>
    <row r="61" spans="1:6" x14ac:dyDescent="0.3">
      <c r="A61" s="26" t="s">
        <v>8</v>
      </c>
      <c r="D61" s="181" t="s">
        <v>9</v>
      </c>
      <c r="E61" s="181"/>
      <c r="F61" s="181"/>
    </row>
    <row r="62" spans="1:6" x14ac:dyDescent="0.3">
      <c r="A62" s="25"/>
      <c r="D62" s="178" t="s">
        <v>10</v>
      </c>
      <c r="E62" s="178"/>
      <c r="F62" s="178"/>
    </row>
    <row r="64" spans="1:6" x14ac:dyDescent="0.3">
      <c r="C64" s="14"/>
    </row>
    <row r="66" spans="1:3" x14ac:dyDescent="0.3">
      <c r="C66" s="14"/>
    </row>
    <row r="67" spans="1:3" x14ac:dyDescent="0.3">
      <c r="A67" s="157" t="s">
        <v>196</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15" priority="9" stopIfTrue="1" operator="equal">
      <formula>0</formula>
    </cfRule>
  </conditionalFormatting>
  <conditionalFormatting sqref="E13:E55">
    <cfRule type="cellIs" dxfId="114"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2"/>
  <sheetViews>
    <sheetView topLeftCell="A17" workbookViewId="0">
      <selection activeCell="G21" sqref="G21"/>
    </sheetView>
  </sheetViews>
  <sheetFormatPr defaultColWidth="8.90625" defaultRowHeight="16.8" x14ac:dyDescent="0.3"/>
  <cols>
    <col min="1" max="1" width="4.90625" style="5" customWidth="1"/>
    <col min="2" max="2" width="27" style="5" customWidth="1"/>
    <col min="3" max="4" width="6.1796875" style="5" customWidth="1"/>
    <col min="5" max="5" width="6.36328125" style="5" customWidth="1"/>
    <col min="6" max="6" width="9.08984375" style="5" customWidth="1"/>
    <col min="7" max="7" width="14.1796875" style="5" customWidth="1"/>
    <col min="8" max="8" width="9" style="18" customWidth="1"/>
    <col min="9" max="9" width="15" style="18" customWidth="1"/>
    <col min="10" max="10" width="24.453125" style="5" customWidth="1"/>
    <col min="11" max="11" width="25.08984375" style="176" customWidth="1"/>
    <col min="12" max="16384" width="8.90625" style="5"/>
  </cols>
  <sheetData>
    <row r="1" spans="1:10" x14ac:dyDescent="0.3">
      <c r="J1" s="114" t="s">
        <v>364</v>
      </c>
    </row>
    <row r="2" spans="1:10" x14ac:dyDescent="0.3">
      <c r="A2" s="187" t="s">
        <v>360</v>
      </c>
      <c r="B2" s="187"/>
      <c r="C2" s="187"/>
      <c r="D2" s="187"/>
      <c r="E2" s="187"/>
      <c r="H2" s="189" t="s">
        <v>362</v>
      </c>
      <c r="I2" s="189"/>
      <c r="J2" s="189"/>
    </row>
    <row r="3" spans="1:10" x14ac:dyDescent="0.3">
      <c r="A3" s="188" t="s">
        <v>361</v>
      </c>
      <c r="B3" s="188"/>
      <c r="C3" s="188"/>
      <c r="D3" s="188"/>
      <c r="E3" s="188"/>
      <c r="H3" s="189" t="s">
        <v>363</v>
      </c>
      <c r="I3" s="189"/>
      <c r="J3" s="189"/>
    </row>
    <row r="4" spans="1:10" x14ac:dyDescent="0.3">
      <c r="B4" s="1"/>
      <c r="C4" s="1"/>
      <c r="D4" s="1"/>
      <c r="E4" s="2"/>
    </row>
    <row r="5" spans="1:10" ht="59.25" customHeight="1" x14ac:dyDescent="0.3">
      <c r="A5" s="183" t="s">
        <v>110</v>
      </c>
      <c r="B5" s="183"/>
      <c r="C5" s="183"/>
      <c r="D5" s="183"/>
      <c r="E5" s="183"/>
      <c r="F5" s="183"/>
      <c r="G5" s="183"/>
      <c r="H5" s="183"/>
      <c r="I5" s="183"/>
      <c r="J5" s="183"/>
    </row>
    <row r="6" spans="1:10" ht="9.75" customHeight="1" x14ac:dyDescent="0.3">
      <c r="B6" s="44"/>
      <c r="C6" s="44"/>
      <c r="D6" s="44"/>
    </row>
    <row r="7" spans="1:10" ht="10.5" customHeight="1" x14ac:dyDescent="0.3">
      <c r="B7" s="4"/>
      <c r="C7" s="4"/>
      <c r="D7" s="4"/>
    </row>
    <row r="8" spans="1:10" ht="33" customHeight="1" x14ac:dyDescent="0.3">
      <c r="A8" s="190" t="s">
        <v>94</v>
      </c>
      <c r="B8" s="179" t="s">
        <v>95</v>
      </c>
      <c r="C8" s="191" t="s">
        <v>96</v>
      </c>
      <c r="D8" s="192"/>
      <c r="E8" s="193"/>
      <c r="F8" s="179" t="s">
        <v>97</v>
      </c>
      <c r="G8" s="179"/>
      <c r="H8" s="179" t="s">
        <v>98</v>
      </c>
      <c r="I8" s="179"/>
      <c r="J8" s="194" t="s">
        <v>190</v>
      </c>
    </row>
    <row r="9" spans="1:10" ht="33.6" x14ac:dyDescent="0.3">
      <c r="A9" s="190"/>
      <c r="B9" s="179"/>
      <c r="C9" s="42" t="s">
        <v>99</v>
      </c>
      <c r="D9" s="42" t="s">
        <v>100</v>
      </c>
      <c r="E9" s="42" t="s">
        <v>101</v>
      </c>
      <c r="F9" s="42" t="s">
        <v>102</v>
      </c>
      <c r="G9" s="42" t="s">
        <v>7</v>
      </c>
      <c r="H9" s="42" t="s">
        <v>102</v>
      </c>
      <c r="I9" s="42" t="s">
        <v>7</v>
      </c>
      <c r="J9" s="195"/>
    </row>
    <row r="10" spans="1:10" ht="24.75" customHeight="1" x14ac:dyDescent="0.3">
      <c r="A10" s="48" t="s">
        <v>103</v>
      </c>
      <c r="B10" s="49" t="s">
        <v>202</v>
      </c>
      <c r="C10" s="16" t="s">
        <v>188</v>
      </c>
      <c r="D10" s="16"/>
      <c r="E10" s="16"/>
      <c r="F10" s="16"/>
      <c r="G10" s="16"/>
      <c r="H10" s="16"/>
      <c r="I10" s="16"/>
      <c r="J10" s="50"/>
    </row>
    <row r="11" spans="1:10" ht="24.75" customHeight="1" x14ac:dyDescent="0.3">
      <c r="A11" s="48" t="s">
        <v>104</v>
      </c>
      <c r="B11" s="49" t="s">
        <v>203</v>
      </c>
      <c r="C11" s="16" t="s">
        <v>188</v>
      </c>
      <c r="D11" s="16"/>
      <c r="E11" s="16"/>
      <c r="F11" s="16"/>
      <c r="G11" s="16"/>
      <c r="H11" s="16"/>
      <c r="I11" s="16"/>
      <c r="J11" s="50"/>
    </row>
    <row r="12" spans="1:10" ht="24.75" customHeight="1" x14ac:dyDescent="0.3">
      <c r="A12" s="48" t="s">
        <v>105</v>
      </c>
      <c r="B12" s="49" t="s">
        <v>187</v>
      </c>
      <c r="C12" s="16" t="s">
        <v>188</v>
      </c>
      <c r="D12" s="16"/>
      <c r="E12" s="16"/>
      <c r="F12" s="16">
        <v>82</v>
      </c>
      <c r="G12" s="16" t="s">
        <v>189</v>
      </c>
      <c r="H12" s="16"/>
      <c r="I12" s="16"/>
      <c r="J12" s="50"/>
    </row>
    <row r="13" spans="1:10" ht="24.75" customHeight="1" x14ac:dyDescent="0.3">
      <c r="A13" s="48" t="s">
        <v>106</v>
      </c>
      <c r="B13" s="49" t="s">
        <v>191</v>
      </c>
      <c r="C13" s="16"/>
      <c r="D13" s="16" t="s">
        <v>188</v>
      </c>
      <c r="E13" s="16"/>
      <c r="F13" s="16">
        <v>87</v>
      </c>
      <c r="G13" s="16" t="s">
        <v>189</v>
      </c>
      <c r="H13" s="16"/>
      <c r="I13" s="16"/>
      <c r="J13" s="50"/>
    </row>
    <row r="14" spans="1:10" ht="24.75" customHeight="1" x14ac:dyDescent="0.3">
      <c r="A14" s="48" t="s">
        <v>107</v>
      </c>
      <c r="B14" s="49" t="s">
        <v>192</v>
      </c>
      <c r="C14" s="16"/>
      <c r="D14" s="16" t="s">
        <v>188</v>
      </c>
      <c r="E14" s="16"/>
      <c r="F14" s="16">
        <v>87</v>
      </c>
      <c r="G14" s="16" t="s">
        <v>189</v>
      </c>
      <c r="H14" s="16"/>
      <c r="I14" s="16"/>
      <c r="J14" s="50"/>
    </row>
    <row r="15" spans="1:10" ht="24.75" customHeight="1" x14ac:dyDescent="0.3">
      <c r="A15" s="48" t="s">
        <v>108</v>
      </c>
      <c r="B15" s="51" t="s">
        <v>193</v>
      </c>
      <c r="C15" s="16"/>
      <c r="D15" s="16" t="s">
        <v>188</v>
      </c>
      <c r="E15" s="16"/>
      <c r="F15" s="16">
        <v>87</v>
      </c>
      <c r="G15" s="16" t="s">
        <v>189</v>
      </c>
      <c r="H15" s="16"/>
      <c r="I15" s="16"/>
      <c r="J15" s="50"/>
    </row>
    <row r="16" spans="1:10" ht="24.75" customHeight="1" x14ac:dyDescent="0.3">
      <c r="A16" s="142" t="s">
        <v>200</v>
      </c>
      <c r="B16" s="143" t="s">
        <v>194</v>
      </c>
      <c r="C16" s="144"/>
      <c r="D16" s="144" t="s">
        <v>188</v>
      </c>
      <c r="E16" s="144"/>
      <c r="F16" s="144">
        <v>82</v>
      </c>
      <c r="G16" s="144" t="s">
        <v>189</v>
      </c>
      <c r="H16" s="144"/>
      <c r="I16" s="144"/>
      <c r="J16" s="145" t="s">
        <v>463</v>
      </c>
    </row>
    <row r="17" spans="1:11" ht="24.75" customHeight="1" x14ac:dyDescent="0.3">
      <c r="A17" s="48" t="s">
        <v>201</v>
      </c>
      <c r="B17" s="49" t="s">
        <v>196</v>
      </c>
      <c r="C17" s="16"/>
      <c r="D17" s="16" t="s">
        <v>188</v>
      </c>
      <c r="E17" s="16"/>
      <c r="F17" s="16">
        <v>82</v>
      </c>
      <c r="G17" s="16" t="s">
        <v>189</v>
      </c>
      <c r="H17" s="16"/>
      <c r="I17" s="16"/>
      <c r="J17" s="50"/>
    </row>
    <row r="18" spans="1:11" ht="24.75" customHeight="1" x14ac:dyDescent="0.3">
      <c r="A18" s="48" t="s">
        <v>204</v>
      </c>
      <c r="B18" s="49" t="s">
        <v>195</v>
      </c>
      <c r="C18" s="16"/>
      <c r="D18" s="16" t="s">
        <v>188</v>
      </c>
      <c r="E18" s="16"/>
      <c r="F18" s="16">
        <v>87</v>
      </c>
      <c r="G18" s="16" t="s">
        <v>189</v>
      </c>
      <c r="H18" s="16"/>
      <c r="I18" s="16"/>
      <c r="J18" s="50"/>
    </row>
    <row r="19" spans="1:11" ht="24.75" customHeight="1" x14ac:dyDescent="0.3">
      <c r="A19" s="48" t="s">
        <v>205</v>
      </c>
      <c r="B19" s="49" t="s">
        <v>197</v>
      </c>
      <c r="C19" s="16"/>
      <c r="D19" s="16" t="s">
        <v>188</v>
      </c>
      <c r="E19" s="16"/>
      <c r="F19" s="16">
        <v>85</v>
      </c>
      <c r="G19" s="16" t="s">
        <v>189</v>
      </c>
      <c r="H19" s="16"/>
      <c r="I19" s="16"/>
      <c r="J19" s="50"/>
    </row>
    <row r="20" spans="1:11" ht="24.75" customHeight="1" x14ac:dyDescent="0.3">
      <c r="A20" s="142" t="s">
        <v>206</v>
      </c>
      <c r="B20" s="143" t="s">
        <v>231</v>
      </c>
      <c r="C20" s="144"/>
      <c r="D20" s="144" t="s">
        <v>188</v>
      </c>
      <c r="E20" s="144"/>
      <c r="F20" s="144">
        <v>81</v>
      </c>
      <c r="G20" s="144" t="s">
        <v>189</v>
      </c>
      <c r="H20" s="144"/>
      <c r="I20" s="144"/>
      <c r="J20" s="145" t="s">
        <v>462</v>
      </c>
    </row>
    <row r="21" spans="1:11" ht="24.75" customHeight="1" x14ac:dyDescent="0.3">
      <c r="A21" s="48" t="s">
        <v>207</v>
      </c>
      <c r="B21" s="49" t="s">
        <v>237</v>
      </c>
      <c r="C21" s="16"/>
      <c r="D21" s="16" t="s">
        <v>188</v>
      </c>
      <c r="E21" s="16"/>
      <c r="F21" s="16">
        <v>82</v>
      </c>
      <c r="G21" s="16" t="s">
        <v>189</v>
      </c>
      <c r="H21" s="16"/>
      <c r="I21" s="16"/>
      <c r="J21" s="50"/>
    </row>
    <row r="22" spans="1:11" ht="117.6" x14ac:dyDescent="0.3">
      <c r="A22" s="48" t="s">
        <v>208</v>
      </c>
      <c r="B22" s="49" t="s">
        <v>234</v>
      </c>
      <c r="C22" s="16"/>
      <c r="D22" s="16" t="s">
        <v>188</v>
      </c>
      <c r="E22" s="16"/>
      <c r="F22" s="16">
        <v>90</v>
      </c>
      <c r="G22" s="177" t="s">
        <v>365</v>
      </c>
      <c r="H22" s="16"/>
      <c r="I22" s="16"/>
      <c r="J22" s="8" t="s">
        <v>464</v>
      </c>
    </row>
    <row r="23" spans="1:11" ht="24.75" customHeight="1" x14ac:dyDescent="0.3">
      <c r="A23" s="48" t="s">
        <v>209</v>
      </c>
      <c r="B23" s="49" t="s">
        <v>235</v>
      </c>
      <c r="C23" s="16"/>
      <c r="D23" s="16" t="s">
        <v>188</v>
      </c>
      <c r="E23" s="16"/>
      <c r="F23" s="16">
        <v>90</v>
      </c>
      <c r="G23" s="16" t="s">
        <v>189</v>
      </c>
      <c r="H23" s="16"/>
      <c r="I23" s="16"/>
      <c r="J23" s="50"/>
    </row>
    <row r="24" spans="1:11" ht="24.75" customHeight="1" x14ac:dyDescent="0.3">
      <c r="A24" s="48" t="s">
        <v>210</v>
      </c>
      <c r="B24" s="49" t="s">
        <v>236</v>
      </c>
      <c r="C24" s="16"/>
      <c r="D24" s="16" t="s">
        <v>188</v>
      </c>
      <c r="E24" s="16" t="s">
        <v>188</v>
      </c>
      <c r="F24" s="16">
        <v>83</v>
      </c>
      <c r="G24" s="16" t="s">
        <v>189</v>
      </c>
      <c r="H24" s="16"/>
      <c r="I24" s="16"/>
      <c r="J24" s="50"/>
    </row>
    <row r="25" spans="1:11" ht="50.4" customHeight="1" x14ac:dyDescent="0.3">
      <c r="A25" s="48" t="s">
        <v>211</v>
      </c>
      <c r="B25" s="49" t="s">
        <v>222</v>
      </c>
      <c r="C25" s="16"/>
      <c r="D25" s="16" t="s">
        <v>188</v>
      </c>
      <c r="E25" s="16" t="s">
        <v>188</v>
      </c>
      <c r="F25" s="16">
        <v>81</v>
      </c>
      <c r="G25" s="177" t="s">
        <v>189</v>
      </c>
      <c r="H25" s="16"/>
      <c r="I25" s="16"/>
      <c r="J25" s="50"/>
      <c r="K25" s="176" t="s">
        <v>515</v>
      </c>
    </row>
    <row r="26" spans="1:11" ht="24.75" customHeight="1" x14ac:dyDescent="0.3">
      <c r="A26" s="48" t="s">
        <v>212</v>
      </c>
      <c r="B26" s="49" t="s">
        <v>223</v>
      </c>
      <c r="C26" s="16"/>
      <c r="D26" s="16" t="s">
        <v>188</v>
      </c>
      <c r="E26" s="16" t="s">
        <v>188</v>
      </c>
      <c r="F26" s="16">
        <v>80</v>
      </c>
      <c r="G26" s="16" t="s">
        <v>189</v>
      </c>
      <c r="H26" s="16"/>
      <c r="I26" s="16"/>
      <c r="J26" s="50"/>
    </row>
    <row r="27" spans="1:11" ht="100.8" x14ac:dyDescent="0.3">
      <c r="A27" s="48" t="s">
        <v>213</v>
      </c>
      <c r="B27" s="49" t="s">
        <v>224</v>
      </c>
      <c r="C27" s="16"/>
      <c r="D27" s="16" t="s">
        <v>188</v>
      </c>
      <c r="E27" s="16" t="s">
        <v>188</v>
      </c>
      <c r="F27" s="16">
        <v>80</v>
      </c>
      <c r="G27" s="16" t="s">
        <v>365</v>
      </c>
      <c r="H27" s="16"/>
      <c r="I27" s="16"/>
      <c r="J27" s="175" t="s">
        <v>513</v>
      </c>
    </row>
    <row r="28" spans="1:11" ht="24.75" customHeight="1" x14ac:dyDescent="0.3">
      <c r="A28" s="48" t="s">
        <v>214</v>
      </c>
      <c r="B28" s="49" t="s">
        <v>225</v>
      </c>
      <c r="C28" s="16"/>
      <c r="D28" s="16" t="s">
        <v>188</v>
      </c>
      <c r="E28" s="16" t="s">
        <v>188</v>
      </c>
      <c r="F28" s="16">
        <v>87</v>
      </c>
      <c r="G28" s="177" t="s">
        <v>189</v>
      </c>
      <c r="H28" s="16"/>
      <c r="I28" s="16"/>
      <c r="J28" s="50"/>
      <c r="K28" s="176" t="s">
        <v>517</v>
      </c>
    </row>
    <row r="29" spans="1:11" ht="24.75" customHeight="1" x14ac:dyDescent="0.3">
      <c r="A29" s="48" t="s">
        <v>215</v>
      </c>
      <c r="B29" s="49" t="s">
        <v>226</v>
      </c>
      <c r="C29" s="16"/>
      <c r="D29" s="16" t="s">
        <v>188</v>
      </c>
      <c r="E29" s="16" t="s">
        <v>188</v>
      </c>
      <c r="F29" s="16"/>
      <c r="G29" s="16"/>
      <c r="H29" s="16"/>
      <c r="I29" s="16"/>
      <c r="J29" s="50"/>
    </row>
    <row r="30" spans="1:11" ht="24.75" customHeight="1" x14ac:dyDescent="0.3">
      <c r="A30" s="48" t="s">
        <v>216</v>
      </c>
      <c r="B30" s="49" t="s">
        <v>227</v>
      </c>
      <c r="C30" s="16"/>
      <c r="D30" s="16" t="s">
        <v>188</v>
      </c>
      <c r="E30" s="16" t="s">
        <v>188</v>
      </c>
      <c r="F30" s="16"/>
      <c r="G30" s="16"/>
      <c r="H30" s="16"/>
      <c r="I30" s="16"/>
      <c r="J30" s="50"/>
    </row>
    <row r="31" spans="1:11" ht="42.6" customHeight="1" x14ac:dyDescent="0.3">
      <c r="A31" s="48" t="s">
        <v>217</v>
      </c>
      <c r="B31" s="49" t="s">
        <v>228</v>
      </c>
      <c r="C31" s="16"/>
      <c r="D31" s="16" t="s">
        <v>188</v>
      </c>
      <c r="E31" s="16" t="s">
        <v>188</v>
      </c>
      <c r="F31" s="16">
        <v>93</v>
      </c>
      <c r="G31" s="177" t="s">
        <v>189</v>
      </c>
      <c r="H31" s="16"/>
      <c r="I31" s="16"/>
      <c r="J31" s="50"/>
      <c r="K31" s="176" t="s">
        <v>516</v>
      </c>
    </row>
    <row r="32" spans="1:11" ht="24.75" customHeight="1" x14ac:dyDescent="0.3">
      <c r="A32" s="48" t="s">
        <v>218</v>
      </c>
      <c r="B32" s="49" t="s">
        <v>229</v>
      </c>
      <c r="C32" s="16"/>
      <c r="D32" s="16" t="s">
        <v>188</v>
      </c>
      <c r="E32" s="16" t="s">
        <v>188</v>
      </c>
      <c r="F32" s="16"/>
      <c r="G32" s="16"/>
      <c r="H32" s="16"/>
      <c r="I32" s="16"/>
      <c r="J32" s="50"/>
    </row>
    <row r="33" spans="1:11" ht="38.25" customHeight="1" x14ac:dyDescent="0.3">
      <c r="A33" s="48" t="s">
        <v>219</v>
      </c>
      <c r="B33" s="49" t="s">
        <v>230</v>
      </c>
      <c r="C33" s="16"/>
      <c r="D33" s="16" t="s">
        <v>188</v>
      </c>
      <c r="E33" s="16" t="s">
        <v>188</v>
      </c>
      <c r="F33" s="16"/>
      <c r="G33" s="16"/>
      <c r="H33" s="16"/>
      <c r="I33" s="16"/>
      <c r="J33" s="50" t="s">
        <v>480</v>
      </c>
    </row>
    <row r="34" spans="1:11" ht="100.8" x14ac:dyDescent="0.3">
      <c r="A34" s="48" t="s">
        <v>220</v>
      </c>
      <c r="B34" s="49" t="s">
        <v>232</v>
      </c>
      <c r="C34" s="16"/>
      <c r="D34" s="16" t="s">
        <v>188</v>
      </c>
      <c r="E34" s="16" t="s">
        <v>188</v>
      </c>
      <c r="F34" s="16">
        <v>78</v>
      </c>
      <c r="G34" s="16" t="s">
        <v>365</v>
      </c>
      <c r="H34" s="16"/>
      <c r="I34" s="16"/>
      <c r="J34" s="175" t="s">
        <v>513</v>
      </c>
      <c r="K34" s="176" t="s">
        <v>514</v>
      </c>
    </row>
    <row r="35" spans="1:11" ht="24.75" customHeight="1" x14ac:dyDescent="0.3">
      <c r="A35" s="48" t="s">
        <v>221</v>
      </c>
      <c r="B35" s="49" t="s">
        <v>233</v>
      </c>
      <c r="C35" s="16"/>
      <c r="D35" s="16" t="s">
        <v>188</v>
      </c>
      <c r="E35" s="16" t="s">
        <v>188</v>
      </c>
      <c r="F35" s="16"/>
      <c r="G35" s="16"/>
      <c r="H35" s="16"/>
      <c r="I35" s="16"/>
      <c r="J35" s="50"/>
    </row>
    <row r="36" spans="1:11" ht="24.75" customHeight="1" x14ac:dyDescent="0.3">
      <c r="A36" s="48"/>
      <c r="B36" s="79" t="s">
        <v>238</v>
      </c>
      <c r="C36" s="16">
        <f>COUNTIF(C10:C35,"x")</f>
        <v>3</v>
      </c>
      <c r="D36" s="16">
        <f t="shared" ref="D36:E36" si="0">COUNTIF(D10:D35,"x")</f>
        <v>23</v>
      </c>
      <c r="E36" s="16">
        <f t="shared" si="0"/>
        <v>12</v>
      </c>
      <c r="F36" s="16"/>
      <c r="G36" s="16"/>
      <c r="H36" s="16"/>
      <c r="I36" s="16"/>
      <c r="J36" s="78"/>
    </row>
    <row r="37" spans="1:11" x14ac:dyDescent="0.3">
      <c r="B37" s="13"/>
      <c r="C37" s="13"/>
      <c r="D37" s="13"/>
    </row>
    <row r="38" spans="1:11" x14ac:dyDescent="0.3">
      <c r="B38" s="41"/>
      <c r="C38" s="41"/>
      <c r="D38" s="41"/>
      <c r="G38" s="178" t="s">
        <v>358</v>
      </c>
      <c r="H38" s="178"/>
      <c r="I38" s="178"/>
      <c r="J38" s="178"/>
    </row>
    <row r="39" spans="1:11" x14ac:dyDescent="0.3">
      <c r="B39" s="43" t="s">
        <v>109</v>
      </c>
      <c r="C39" s="43"/>
      <c r="D39" s="43"/>
      <c r="G39" s="181" t="s">
        <v>359</v>
      </c>
      <c r="H39" s="181"/>
      <c r="I39" s="181"/>
      <c r="J39" s="181"/>
    </row>
    <row r="40" spans="1:11" x14ac:dyDescent="0.3">
      <c r="B40" s="41"/>
      <c r="C40" s="41"/>
      <c r="D40" s="41"/>
      <c r="G40" s="178"/>
      <c r="H40" s="178"/>
      <c r="I40" s="178"/>
      <c r="J40" s="178"/>
    </row>
    <row r="42" spans="1:11" x14ac:dyDescent="0.3">
      <c r="F42" s="14"/>
    </row>
  </sheetData>
  <mergeCells count="14">
    <mergeCell ref="A2:E2"/>
    <mergeCell ref="A3:E3"/>
    <mergeCell ref="H2:J2"/>
    <mergeCell ref="H3:J3"/>
    <mergeCell ref="G40:J40"/>
    <mergeCell ref="A8:A9"/>
    <mergeCell ref="B8:B9"/>
    <mergeCell ref="C8:E8"/>
    <mergeCell ref="F8:G8"/>
    <mergeCell ref="H8:I8"/>
    <mergeCell ref="J8:J9"/>
    <mergeCell ref="G38:J38"/>
    <mergeCell ref="G39:J39"/>
    <mergeCell ref="A5:J5"/>
  </mergeCells>
  <pageMargins left="0.34" right="0.16" top="0.33" bottom="0.3" header="0.17" footer="0.16"/>
  <pageSetup paperSize="9" orientation="landscape"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71"/>
  <sheetViews>
    <sheetView topLeftCell="A55" workbookViewId="0">
      <selection activeCell="F62" sqref="F62"/>
    </sheetView>
  </sheetViews>
  <sheetFormatPr defaultColWidth="8.90625" defaultRowHeight="16.8" x14ac:dyDescent="0.3"/>
  <cols>
    <col min="1" max="1" width="49.1796875" style="5" customWidth="1"/>
    <col min="2" max="2" width="8.90625" style="5"/>
    <col min="3" max="3" width="12.08984375" style="5" customWidth="1"/>
    <col min="4" max="4" width="19" style="5" customWidth="1"/>
    <col min="5" max="5" width="11.6328125" style="18" customWidth="1"/>
    <col min="6" max="6" width="14.1796875" style="5" customWidth="1"/>
    <col min="7" max="7" width="28.90625" style="121" customWidth="1"/>
    <col min="8" max="16384" width="8.90625" style="5"/>
  </cols>
  <sheetData>
    <row r="2" spans="1:6" ht="50.4" x14ac:dyDescent="0.3">
      <c r="A2" s="76" t="s">
        <v>239</v>
      </c>
      <c r="B2" s="3"/>
      <c r="D2" s="182" t="s">
        <v>11</v>
      </c>
      <c r="E2" s="182"/>
      <c r="F2" s="182"/>
    </row>
    <row r="3" spans="1:6" x14ac:dyDescent="0.3">
      <c r="A3" s="1"/>
      <c r="B3" s="2"/>
    </row>
    <row r="4" spans="1:6" ht="17.399999999999999" x14ac:dyDescent="0.3">
      <c r="A4" s="183" t="s">
        <v>26</v>
      </c>
      <c r="B4" s="184"/>
      <c r="C4" s="184"/>
      <c r="D4" s="184"/>
      <c r="E4" s="184"/>
      <c r="F4" s="184"/>
    </row>
    <row r="5" spans="1:6" ht="17.399999999999999" x14ac:dyDescent="0.3">
      <c r="A5" s="71"/>
    </row>
    <row r="6" spans="1:6" ht="18" x14ac:dyDescent="0.3">
      <c r="A6" s="12" t="s">
        <v>240</v>
      </c>
    </row>
    <row r="7" spans="1:6" ht="18" x14ac:dyDescent="0.3">
      <c r="A7" s="12" t="s">
        <v>241</v>
      </c>
    </row>
    <row r="8" spans="1:6" ht="18" x14ac:dyDescent="0.3">
      <c r="A8" s="21" t="s">
        <v>242</v>
      </c>
    </row>
    <row r="9" spans="1:6" ht="18" x14ac:dyDescent="0.3">
      <c r="A9" s="12" t="s">
        <v>243</v>
      </c>
    </row>
    <row r="10" spans="1:6" ht="18" x14ac:dyDescent="0.3">
      <c r="A10" s="12" t="s">
        <v>244</v>
      </c>
    </row>
    <row r="11" spans="1:6" x14ac:dyDescent="0.3">
      <c r="A11" s="4"/>
    </row>
    <row r="12" spans="1:6" x14ac:dyDescent="0.3">
      <c r="A12" s="179" t="s">
        <v>0</v>
      </c>
      <c r="B12" s="179" t="s">
        <v>1</v>
      </c>
      <c r="C12" s="179" t="s">
        <v>12</v>
      </c>
      <c r="D12" s="179"/>
      <c r="E12" s="179" t="s">
        <v>2</v>
      </c>
      <c r="F12" s="179"/>
    </row>
    <row r="13" spans="1:6" ht="33.6" x14ac:dyDescent="0.3">
      <c r="A13" s="179"/>
      <c r="B13" s="179"/>
      <c r="C13" s="15" t="s">
        <v>3</v>
      </c>
      <c r="D13" s="15" t="s">
        <v>4</v>
      </c>
      <c r="E13" s="19" t="s">
        <v>3</v>
      </c>
      <c r="F13" s="15" t="s">
        <v>4</v>
      </c>
    </row>
    <row r="14" spans="1:6" x14ac:dyDescent="0.3">
      <c r="A14" s="7" t="s">
        <v>13</v>
      </c>
      <c r="B14" s="6">
        <f>B15+B18</f>
        <v>8</v>
      </c>
      <c r="C14" s="6">
        <f>C15+C18</f>
        <v>8</v>
      </c>
      <c r="D14" s="16"/>
      <c r="E14" s="6">
        <f>E15+E18</f>
        <v>8</v>
      </c>
      <c r="F14" s="16"/>
    </row>
    <row r="15" spans="1:6" x14ac:dyDescent="0.3">
      <c r="A15" s="7" t="s">
        <v>14</v>
      </c>
      <c r="B15" s="72">
        <f>SUM(B16:B17)</f>
        <v>4</v>
      </c>
      <c r="C15" s="72">
        <f>SUM(C16:C17)</f>
        <v>4</v>
      </c>
      <c r="D15" s="52"/>
      <c r="E15" s="72">
        <f>SUM(E16:E17)</f>
        <v>4</v>
      </c>
      <c r="F15" s="52"/>
    </row>
    <row r="16" spans="1:6" ht="41.4" x14ac:dyDescent="0.3">
      <c r="A16" s="35" t="s">
        <v>116</v>
      </c>
      <c r="B16" s="16">
        <v>2</v>
      </c>
      <c r="C16" s="16">
        <v>2</v>
      </c>
      <c r="D16" s="53" t="s">
        <v>245</v>
      </c>
      <c r="E16" s="54">
        <v>2</v>
      </c>
      <c r="F16" s="52"/>
    </row>
    <row r="17" spans="1:7" ht="33.6" x14ac:dyDescent="0.3">
      <c r="A17" s="35" t="s">
        <v>117</v>
      </c>
      <c r="B17" s="16">
        <v>2</v>
      </c>
      <c r="C17" s="16">
        <v>2</v>
      </c>
      <c r="D17" s="52" t="s">
        <v>246</v>
      </c>
      <c r="E17" s="54">
        <v>2</v>
      </c>
      <c r="F17" s="52"/>
    </row>
    <row r="18" spans="1:7" x14ac:dyDescent="0.3">
      <c r="A18" s="45" t="s">
        <v>77</v>
      </c>
      <c r="B18" s="72">
        <f>SUM(B19:B20)</f>
        <v>4</v>
      </c>
      <c r="C18" s="72">
        <f>SUM(C19:C20)</f>
        <v>4</v>
      </c>
      <c r="D18" s="52"/>
      <c r="E18" s="72">
        <f>SUM(E19:E20)</f>
        <v>4</v>
      </c>
      <c r="F18" s="52"/>
    </row>
    <row r="19" spans="1:7" ht="84" x14ac:dyDescent="0.3">
      <c r="A19" s="8" t="s">
        <v>92</v>
      </c>
      <c r="B19" s="16">
        <v>2</v>
      </c>
      <c r="C19" s="22">
        <v>2</v>
      </c>
      <c r="D19" s="53" t="s">
        <v>247</v>
      </c>
      <c r="E19" s="54">
        <v>2</v>
      </c>
      <c r="F19" s="52"/>
    </row>
    <row r="20" spans="1:7" ht="84" x14ac:dyDescent="0.3">
      <c r="A20" s="35" t="s">
        <v>16</v>
      </c>
      <c r="B20" s="16">
        <v>2</v>
      </c>
      <c r="C20" s="16">
        <v>2</v>
      </c>
      <c r="D20" s="53" t="s">
        <v>248</v>
      </c>
      <c r="E20" s="54">
        <v>2</v>
      </c>
      <c r="F20" s="52"/>
    </row>
    <row r="21" spans="1:7" x14ac:dyDescent="0.3">
      <c r="A21" s="45" t="s">
        <v>17</v>
      </c>
      <c r="B21" s="6">
        <f>B22+B27+B32+B38+B44+B49</f>
        <v>54</v>
      </c>
      <c r="C21" s="6">
        <f>C22+C27+C32+C38+C44+C49</f>
        <v>41</v>
      </c>
      <c r="D21" s="52"/>
      <c r="E21" s="6">
        <f>E22+E27+E32+E38+E44+E49</f>
        <v>44</v>
      </c>
      <c r="F21" s="52"/>
    </row>
    <row r="22" spans="1:7" x14ac:dyDescent="0.3">
      <c r="A22" s="45" t="s">
        <v>78</v>
      </c>
      <c r="B22" s="72">
        <f>SUM(B23:B26)</f>
        <v>8</v>
      </c>
      <c r="C22" s="72">
        <f>SUM(C23:C26)</f>
        <v>7</v>
      </c>
      <c r="D22" s="52"/>
      <c r="E22" s="72">
        <f>SUM(E23:E26)</f>
        <v>6</v>
      </c>
      <c r="F22" s="52"/>
    </row>
    <row r="23" spans="1:7" ht="41.4" x14ac:dyDescent="0.3">
      <c r="A23" s="35" t="s">
        <v>118</v>
      </c>
      <c r="B23" s="16">
        <v>2</v>
      </c>
      <c r="C23" s="16">
        <v>2</v>
      </c>
      <c r="D23" s="56" t="s">
        <v>249</v>
      </c>
      <c r="E23" s="54">
        <v>2</v>
      </c>
      <c r="F23" s="52"/>
    </row>
    <row r="24" spans="1:7" ht="67.2" x14ac:dyDescent="0.3">
      <c r="A24" s="35" t="s">
        <v>119</v>
      </c>
      <c r="B24" s="16">
        <v>2</v>
      </c>
      <c r="C24" s="16">
        <v>2</v>
      </c>
      <c r="D24" s="56" t="s">
        <v>250</v>
      </c>
      <c r="E24" s="54">
        <v>2</v>
      </c>
      <c r="F24" s="52"/>
    </row>
    <row r="25" spans="1:7" ht="33.6" x14ac:dyDescent="0.3">
      <c r="A25" s="35" t="s">
        <v>120</v>
      </c>
      <c r="B25" s="16">
        <v>2</v>
      </c>
      <c r="C25" s="16">
        <v>2</v>
      </c>
      <c r="D25" s="56" t="s">
        <v>251</v>
      </c>
      <c r="E25" s="54">
        <v>2</v>
      </c>
      <c r="F25" s="52"/>
    </row>
    <row r="26" spans="1:7" s="204" customFormat="1" ht="50.4" x14ac:dyDescent="0.3">
      <c r="A26" s="209" t="s">
        <v>121</v>
      </c>
      <c r="B26" s="210">
        <v>2</v>
      </c>
      <c r="C26" s="210">
        <v>1</v>
      </c>
      <c r="D26" s="211" t="s">
        <v>252</v>
      </c>
      <c r="E26" s="211">
        <v>0</v>
      </c>
      <c r="F26" s="211"/>
      <c r="G26" s="212" t="s">
        <v>405</v>
      </c>
    </row>
    <row r="27" spans="1:7" x14ac:dyDescent="0.3">
      <c r="A27" s="45" t="s">
        <v>79</v>
      </c>
      <c r="B27" s="72">
        <f>SUM(B28:B31)</f>
        <v>8</v>
      </c>
      <c r="C27" s="72">
        <f>SUM(C28:C31)</f>
        <v>6</v>
      </c>
      <c r="D27" s="52"/>
      <c r="E27" s="72">
        <f>SUM(E28:E31)</f>
        <v>7</v>
      </c>
      <c r="F27" s="52"/>
    </row>
    <row r="28" spans="1:7" ht="69" x14ac:dyDescent="0.3">
      <c r="A28" s="35" t="s">
        <v>122</v>
      </c>
      <c r="B28" s="16">
        <v>2</v>
      </c>
      <c r="C28" s="17">
        <v>0</v>
      </c>
      <c r="D28" s="57" t="s">
        <v>113</v>
      </c>
      <c r="E28" s="54">
        <v>1</v>
      </c>
      <c r="F28" s="53" t="s">
        <v>525</v>
      </c>
    </row>
    <row r="29" spans="1:7" ht="67.2" x14ac:dyDescent="0.3">
      <c r="A29" s="35" t="s">
        <v>80</v>
      </c>
      <c r="B29" s="16">
        <v>2</v>
      </c>
      <c r="C29" s="16">
        <v>2</v>
      </c>
      <c r="D29" s="53"/>
      <c r="E29" s="54">
        <v>2</v>
      </c>
      <c r="F29" s="52"/>
    </row>
    <row r="30" spans="1:7" ht="41.4" x14ac:dyDescent="0.3">
      <c r="A30" s="35" t="s">
        <v>81</v>
      </c>
      <c r="B30" s="16">
        <v>2</v>
      </c>
      <c r="C30" s="16">
        <v>2</v>
      </c>
      <c r="D30" s="53" t="s">
        <v>23</v>
      </c>
      <c r="E30" s="54">
        <v>2</v>
      </c>
      <c r="F30" s="52" t="s">
        <v>114</v>
      </c>
    </row>
    <row r="31" spans="1:7" ht="67.2" x14ac:dyDescent="0.3">
      <c r="A31" s="35" t="s">
        <v>82</v>
      </c>
      <c r="B31" s="16">
        <v>2</v>
      </c>
      <c r="C31" s="16">
        <v>2</v>
      </c>
      <c r="D31" s="57" t="s">
        <v>24</v>
      </c>
      <c r="E31" s="54">
        <v>2</v>
      </c>
      <c r="F31" s="52"/>
    </row>
    <row r="32" spans="1:7" x14ac:dyDescent="0.3">
      <c r="A32" s="45" t="s">
        <v>83</v>
      </c>
      <c r="B32" s="72">
        <f>SUM(B33:B37)</f>
        <v>10</v>
      </c>
      <c r="C32" s="72">
        <f>SUM(C33:C37)</f>
        <v>8</v>
      </c>
      <c r="D32" s="52"/>
      <c r="E32" s="72">
        <f>SUM(E33:E37)</f>
        <v>10</v>
      </c>
      <c r="F32" s="52"/>
    </row>
    <row r="33" spans="1:8" ht="33.6" x14ac:dyDescent="0.3">
      <c r="A33" s="35" t="s">
        <v>123</v>
      </c>
      <c r="B33" s="16">
        <v>2</v>
      </c>
      <c r="C33" s="16">
        <v>2</v>
      </c>
      <c r="D33" s="52"/>
      <c r="E33" s="54">
        <v>2</v>
      </c>
      <c r="F33" s="52"/>
    </row>
    <row r="34" spans="1:8" ht="100.8" x14ac:dyDescent="0.3">
      <c r="A34" s="35" t="s">
        <v>124</v>
      </c>
      <c r="B34" s="16">
        <v>2</v>
      </c>
      <c r="C34" s="16">
        <v>2</v>
      </c>
      <c r="D34" s="56" t="s">
        <v>253</v>
      </c>
      <c r="E34" s="54">
        <v>2</v>
      </c>
      <c r="F34" s="52"/>
    </row>
    <row r="35" spans="1:8" ht="50.4" x14ac:dyDescent="0.3">
      <c r="A35" s="35" t="s">
        <v>125</v>
      </c>
      <c r="B35" s="16">
        <v>2</v>
      </c>
      <c r="C35" s="16">
        <v>2</v>
      </c>
      <c r="D35" s="56" t="s">
        <v>254</v>
      </c>
      <c r="E35" s="54">
        <v>2</v>
      </c>
      <c r="F35" s="52"/>
    </row>
    <row r="36" spans="1:8" ht="50.4" x14ac:dyDescent="0.3">
      <c r="A36" s="35" t="s">
        <v>126</v>
      </c>
      <c r="B36" s="16">
        <v>2</v>
      </c>
      <c r="C36" s="16">
        <v>2</v>
      </c>
      <c r="D36" s="52"/>
      <c r="E36" s="54">
        <v>2</v>
      </c>
      <c r="F36" s="52"/>
    </row>
    <row r="37" spans="1:8" s="204" customFormat="1" ht="100.8" x14ac:dyDescent="0.3">
      <c r="A37" s="209" t="s">
        <v>60</v>
      </c>
      <c r="B37" s="210">
        <v>2</v>
      </c>
      <c r="C37" s="210">
        <v>0</v>
      </c>
      <c r="D37" s="211"/>
      <c r="E37" s="211">
        <v>2</v>
      </c>
      <c r="F37" s="213" t="s">
        <v>526</v>
      </c>
      <c r="G37" s="212" t="s">
        <v>406</v>
      </c>
    </row>
    <row r="38" spans="1:8" x14ac:dyDescent="0.3">
      <c r="A38" s="45" t="s">
        <v>84</v>
      </c>
      <c r="B38" s="72">
        <f>SUM(B39:B43)</f>
        <v>10</v>
      </c>
      <c r="C38" s="72">
        <f>SUM(C39:C43)</f>
        <v>10</v>
      </c>
      <c r="D38" s="52"/>
      <c r="E38" s="72">
        <f>SUM(E39:E43)</f>
        <v>10</v>
      </c>
      <c r="F38" s="52"/>
      <c r="H38" s="18"/>
    </row>
    <row r="39" spans="1:8" ht="50.4" x14ac:dyDescent="0.3">
      <c r="A39" s="35" t="s">
        <v>127</v>
      </c>
      <c r="B39" s="10">
        <v>2</v>
      </c>
      <c r="C39" s="10">
        <v>2</v>
      </c>
      <c r="D39" s="58"/>
      <c r="E39" s="59">
        <v>2</v>
      </c>
      <c r="F39" s="59"/>
    </row>
    <row r="40" spans="1:8" ht="50.4" x14ac:dyDescent="0.3">
      <c r="A40" s="35" t="s">
        <v>128</v>
      </c>
      <c r="B40" s="10">
        <v>2</v>
      </c>
      <c r="C40" s="10">
        <v>2</v>
      </c>
      <c r="D40" s="58"/>
      <c r="E40" s="59">
        <v>2</v>
      </c>
      <c r="F40" s="59" t="s">
        <v>527</v>
      </c>
    </row>
    <row r="41" spans="1:8" ht="50.4" x14ac:dyDescent="0.3">
      <c r="A41" s="35" t="s">
        <v>129</v>
      </c>
      <c r="B41" s="10">
        <v>2</v>
      </c>
      <c r="C41" s="10">
        <v>2</v>
      </c>
      <c r="D41" s="60" t="s">
        <v>255</v>
      </c>
      <c r="E41" s="59">
        <v>2</v>
      </c>
      <c r="F41" s="53" t="s">
        <v>131</v>
      </c>
    </row>
    <row r="42" spans="1:8" ht="50.4" x14ac:dyDescent="0.3">
      <c r="A42" s="35" t="s">
        <v>133</v>
      </c>
      <c r="B42" s="10">
        <v>2</v>
      </c>
      <c r="C42" s="10">
        <v>2</v>
      </c>
      <c r="D42" s="58"/>
      <c r="E42" s="59">
        <v>2</v>
      </c>
      <c r="F42" s="59"/>
    </row>
    <row r="43" spans="1:8" ht="67.2" x14ac:dyDescent="0.3">
      <c r="A43" s="35" t="s">
        <v>134</v>
      </c>
      <c r="B43" s="10">
        <v>2</v>
      </c>
      <c r="C43" s="10">
        <v>2</v>
      </c>
      <c r="D43" s="60" t="s">
        <v>256</v>
      </c>
      <c r="E43" s="59">
        <v>2</v>
      </c>
      <c r="F43" s="53"/>
    </row>
    <row r="44" spans="1:8" x14ac:dyDescent="0.3">
      <c r="A44" s="45" t="s">
        <v>85</v>
      </c>
      <c r="B44" s="72">
        <f>SUM(B45:B48)</f>
        <v>8</v>
      </c>
      <c r="C44" s="72">
        <f>SUM(C45:C48)</f>
        <v>8</v>
      </c>
      <c r="D44" s="52"/>
      <c r="E44" s="72">
        <f>SUM(E45:E48)</f>
        <v>8</v>
      </c>
      <c r="F44" s="52"/>
    </row>
    <row r="45" spans="1:8" ht="67.2" x14ac:dyDescent="0.3">
      <c r="A45" s="35" t="s">
        <v>86</v>
      </c>
      <c r="B45" s="10">
        <v>2</v>
      </c>
      <c r="C45" s="10">
        <v>2</v>
      </c>
      <c r="D45" s="58"/>
      <c r="E45" s="59">
        <v>2</v>
      </c>
      <c r="F45" s="59"/>
    </row>
    <row r="46" spans="1:8" ht="55.2" x14ac:dyDescent="0.3">
      <c r="A46" s="35" t="s">
        <v>135</v>
      </c>
      <c r="B46" s="10">
        <v>2</v>
      </c>
      <c r="C46" s="10">
        <v>2</v>
      </c>
      <c r="D46" s="60" t="s">
        <v>257</v>
      </c>
      <c r="E46" s="59">
        <v>2</v>
      </c>
      <c r="F46" s="53" t="s">
        <v>136</v>
      </c>
      <c r="H46" s="18"/>
    </row>
    <row r="47" spans="1:8" ht="33.6" x14ac:dyDescent="0.3">
      <c r="A47" s="35" t="s">
        <v>138</v>
      </c>
      <c r="B47" s="10">
        <v>2</v>
      </c>
      <c r="C47" s="10">
        <v>2</v>
      </c>
      <c r="D47" s="58"/>
      <c r="E47" s="59">
        <v>2</v>
      </c>
      <c r="F47" s="59"/>
    </row>
    <row r="48" spans="1:8" ht="33.6" x14ac:dyDescent="0.3">
      <c r="A48" s="35" t="s">
        <v>139</v>
      </c>
      <c r="B48" s="10">
        <v>2</v>
      </c>
      <c r="C48" s="10">
        <v>2</v>
      </c>
      <c r="D48" s="58"/>
      <c r="E48" s="59">
        <v>2</v>
      </c>
      <c r="F48" s="59"/>
    </row>
    <row r="49" spans="1:9" ht="27" customHeight="1" x14ac:dyDescent="0.3">
      <c r="A49" s="64" t="s">
        <v>151</v>
      </c>
      <c r="B49" s="74">
        <f>SUM(B50:B54)</f>
        <v>10</v>
      </c>
      <c r="C49" s="74">
        <f>SUM(C50:C54)</f>
        <v>2</v>
      </c>
      <c r="D49" s="58"/>
      <c r="E49" s="74">
        <f>SUM(E50:E54)</f>
        <v>3</v>
      </c>
      <c r="F49" s="59"/>
    </row>
    <row r="50" spans="1:9" ht="50.4" x14ac:dyDescent="0.3">
      <c r="A50" s="35" t="s">
        <v>140</v>
      </c>
      <c r="B50" s="10">
        <v>2</v>
      </c>
      <c r="C50" s="10">
        <v>1</v>
      </c>
      <c r="D50" s="60"/>
      <c r="E50" s="59">
        <v>1</v>
      </c>
      <c r="F50" s="53" t="s">
        <v>141</v>
      </c>
    </row>
    <row r="51" spans="1:9" ht="33.6" x14ac:dyDescent="0.3">
      <c r="A51" s="35" t="s">
        <v>142</v>
      </c>
      <c r="B51" s="10">
        <v>2</v>
      </c>
      <c r="C51" s="10">
        <v>1</v>
      </c>
      <c r="D51" s="60"/>
      <c r="E51" s="59">
        <v>1</v>
      </c>
      <c r="F51" s="53" t="s">
        <v>141</v>
      </c>
    </row>
    <row r="52" spans="1:9" ht="50.4" x14ac:dyDescent="0.3">
      <c r="A52" s="35" t="s">
        <v>163</v>
      </c>
      <c r="B52" s="10">
        <v>2</v>
      </c>
      <c r="C52" s="10">
        <v>0</v>
      </c>
      <c r="D52" s="62"/>
      <c r="E52" s="63"/>
      <c r="F52" s="52"/>
    </row>
    <row r="53" spans="1:9" ht="50.4" x14ac:dyDescent="0.3">
      <c r="A53" s="35" t="s">
        <v>143</v>
      </c>
      <c r="B53" s="10">
        <v>2</v>
      </c>
      <c r="C53" s="10">
        <v>0</v>
      </c>
      <c r="D53" s="62"/>
      <c r="E53" s="63"/>
      <c r="F53" s="52"/>
    </row>
    <row r="54" spans="1:9" s="204" customFormat="1" ht="100.8" x14ac:dyDescent="0.3">
      <c r="A54" s="209" t="s">
        <v>144</v>
      </c>
      <c r="B54" s="201">
        <v>2</v>
      </c>
      <c r="C54" s="201">
        <v>0</v>
      </c>
      <c r="D54" s="214"/>
      <c r="E54" s="215">
        <v>1</v>
      </c>
      <c r="F54" s="215" t="s">
        <v>407</v>
      </c>
      <c r="G54" s="212" t="s">
        <v>407</v>
      </c>
    </row>
    <row r="55" spans="1:9" ht="23.25" customHeight="1" x14ac:dyDescent="0.3">
      <c r="A55" s="46" t="s">
        <v>40</v>
      </c>
      <c r="B55" s="6">
        <f>B56+B59</f>
        <v>10</v>
      </c>
      <c r="C55" s="6">
        <f>C56+C59</f>
        <v>10</v>
      </c>
      <c r="D55" s="58"/>
      <c r="E55" s="6">
        <f>E56+E59</f>
        <v>2</v>
      </c>
      <c r="F55" s="59"/>
      <c r="H55" s="18"/>
      <c r="I55" s="18"/>
    </row>
    <row r="56" spans="1:9" ht="23.25" customHeight="1" x14ac:dyDescent="0.3">
      <c r="A56" s="46" t="s">
        <v>87</v>
      </c>
      <c r="B56" s="74">
        <f>SUM(B57:B58)</f>
        <v>4</v>
      </c>
      <c r="C56" s="74">
        <v>4</v>
      </c>
      <c r="D56" s="58"/>
      <c r="E56" s="74">
        <f>SUM(E57:E58)</f>
        <v>2</v>
      </c>
      <c r="F56" s="59"/>
      <c r="H56" s="18"/>
      <c r="I56" s="18"/>
    </row>
    <row r="57" spans="1:9" ht="70.5" customHeight="1" x14ac:dyDescent="0.3">
      <c r="A57" s="35" t="s">
        <v>145</v>
      </c>
      <c r="B57" s="10">
        <v>2</v>
      </c>
      <c r="C57" s="10">
        <v>2</v>
      </c>
      <c r="D57" s="60" t="s">
        <v>258</v>
      </c>
      <c r="E57" s="63">
        <v>2</v>
      </c>
      <c r="F57" s="53" t="s">
        <v>136</v>
      </c>
      <c r="H57" s="18"/>
      <c r="I57" s="18"/>
    </row>
    <row r="58" spans="1:9" s="204" customFormat="1" ht="84" x14ac:dyDescent="0.3">
      <c r="A58" s="209" t="s">
        <v>56</v>
      </c>
      <c r="B58" s="201">
        <v>2</v>
      </c>
      <c r="C58" s="201">
        <v>2</v>
      </c>
      <c r="D58" s="214" t="s">
        <v>259</v>
      </c>
      <c r="E58" s="216"/>
      <c r="F58" s="216" t="s">
        <v>528</v>
      </c>
      <c r="G58" s="212" t="s">
        <v>408</v>
      </c>
    </row>
    <row r="59" spans="1:9" ht="27" customHeight="1" x14ac:dyDescent="0.3">
      <c r="A59" s="46" t="s">
        <v>88</v>
      </c>
      <c r="B59" s="74">
        <f>SUM(B60:B62)</f>
        <v>6</v>
      </c>
      <c r="C59" s="74">
        <f>SUM(C60:C62)</f>
        <v>6</v>
      </c>
      <c r="D59" s="58"/>
      <c r="E59" s="61"/>
      <c r="F59" s="59"/>
      <c r="H59" s="18"/>
      <c r="I59" s="18"/>
    </row>
    <row r="60" spans="1:9" ht="33.6" x14ac:dyDescent="0.3">
      <c r="A60" s="35" t="s">
        <v>89</v>
      </c>
      <c r="B60" s="10">
        <v>2</v>
      </c>
      <c r="C60" s="10">
        <v>2</v>
      </c>
      <c r="D60" s="53" t="s">
        <v>260</v>
      </c>
      <c r="E60" s="63">
        <v>2</v>
      </c>
      <c r="F60" s="53"/>
    </row>
    <row r="61" spans="1:9" ht="67.2" x14ac:dyDescent="0.3">
      <c r="A61" s="35" t="s">
        <v>148</v>
      </c>
      <c r="B61" s="10">
        <v>2</v>
      </c>
      <c r="C61" s="10">
        <v>2</v>
      </c>
      <c r="D61" s="58"/>
      <c r="E61" s="59">
        <v>2</v>
      </c>
      <c r="F61" s="59"/>
    </row>
    <row r="62" spans="1:9" s="204" customFormat="1" ht="54" customHeight="1" x14ac:dyDescent="0.3">
      <c r="A62" s="209" t="s">
        <v>149</v>
      </c>
      <c r="B62" s="201">
        <v>2</v>
      </c>
      <c r="C62" s="201">
        <v>2</v>
      </c>
      <c r="D62" s="217"/>
      <c r="E62" s="215">
        <v>2</v>
      </c>
      <c r="F62" s="215"/>
      <c r="G62" s="212" t="s">
        <v>409</v>
      </c>
    </row>
    <row r="63" spans="1:9" ht="21.75" customHeight="1" x14ac:dyDescent="0.3">
      <c r="A63" s="72" t="s">
        <v>5</v>
      </c>
      <c r="B63" s="6">
        <f>B14+B21+B55</f>
        <v>72</v>
      </c>
      <c r="C63" s="6">
        <f>C14+C21+C55</f>
        <v>59</v>
      </c>
      <c r="D63" s="55"/>
      <c r="E63" s="6">
        <f>E14+E21+E55</f>
        <v>54</v>
      </c>
      <c r="F63" s="55"/>
    </row>
    <row r="64" spans="1:9" ht="21.75" customHeight="1" x14ac:dyDescent="0.3">
      <c r="A64" s="74" t="s">
        <v>6</v>
      </c>
      <c r="B64" s="6">
        <v>100</v>
      </c>
      <c r="C64" s="179">
        <f>ROUND(C63/B63*100,0)</f>
        <v>82</v>
      </c>
      <c r="D64" s="179"/>
      <c r="E64" s="179">
        <f>ROUND(E63/B63*100,0)</f>
        <v>75</v>
      </c>
      <c r="F64" s="179"/>
    </row>
    <row r="65" spans="1:6" x14ac:dyDescent="0.3">
      <c r="A65" s="74" t="s">
        <v>7</v>
      </c>
      <c r="B65" s="10"/>
      <c r="C65" s="180" t="str">
        <f>IF(AND(AND(C16=2,C23=2),C64&gt;=80),"Loại A",IF(AND(AND(C16=2,C23=2),C64&gt;=65),"Loại B",IF(AND(AND(C16=2,C23=2),C64&gt;=50),"Loại C",IF(AND(AND(C16=2,C23=2),C64&lt;50),"Không đạt chuẩn",IF(OR(C16&lt;2,C23&lt;2),"Không đạt chuẩn")))))</f>
        <v>Loại A</v>
      </c>
      <c r="D65" s="180"/>
      <c r="E65" s="180" t="str">
        <f>IF(AND(AND(E16=2,E23=2),E64&gt;=80),"Loại A",IF(AND(AND(E16=2,E23=2),E64&gt;=65),"Loại B",IF(AND(AND(E16=2,E23=2),E64&gt;=50),"Loại C",IF(AND(AND(E16=2,E23=2),E64&lt;50),"Không đạt chuẩn",IF(OR(E16&lt;2,E23&lt;2),"Không đạt chuẩn")))))</f>
        <v>Loại B</v>
      </c>
      <c r="F65" s="180"/>
    </row>
    <row r="66" spans="1:6" x14ac:dyDescent="0.3">
      <c r="A66" s="13"/>
    </row>
    <row r="67" spans="1:6" x14ac:dyDescent="0.3">
      <c r="A67" s="73" t="s">
        <v>168</v>
      </c>
      <c r="D67" s="178" t="s">
        <v>169</v>
      </c>
      <c r="E67" s="178"/>
      <c r="F67" s="178"/>
    </row>
    <row r="68" spans="1:6" x14ac:dyDescent="0.3">
      <c r="A68" s="75" t="s">
        <v>8</v>
      </c>
      <c r="D68" s="181" t="s">
        <v>9</v>
      </c>
      <c r="E68" s="181"/>
      <c r="F68" s="181"/>
    </row>
    <row r="69" spans="1:6" x14ac:dyDescent="0.3">
      <c r="A69" s="73" t="s">
        <v>10</v>
      </c>
      <c r="D69" s="178" t="s">
        <v>10</v>
      </c>
      <c r="E69" s="178"/>
      <c r="F69" s="178"/>
    </row>
    <row r="71" spans="1:6" x14ac:dyDescent="0.3">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13" priority="8" stopIfTrue="1" operator="equal">
      <formula>0</formula>
    </cfRule>
  </conditionalFormatting>
  <conditionalFormatting sqref="E44 E14:E38">
    <cfRule type="cellIs" dxfId="112" priority="7" stopIfTrue="1" operator="equal">
      <formula>1</formula>
    </cfRule>
  </conditionalFormatting>
  <conditionalFormatting sqref="B49:C62 E49:E62">
    <cfRule type="cellIs" dxfId="111" priority="6" stopIfTrue="1" operator="equal">
      <formula>0</formula>
    </cfRule>
  </conditionalFormatting>
  <conditionalFormatting sqref="E49:E62">
    <cfRule type="cellIs" dxfId="110" priority="5" stopIfTrue="1" operator="equal">
      <formula>1</formula>
    </cfRule>
  </conditionalFormatting>
  <conditionalFormatting sqref="E45:E48 B45:C48">
    <cfRule type="cellIs" dxfId="109" priority="4" stopIfTrue="1" operator="equal">
      <formula>0</formula>
    </cfRule>
  </conditionalFormatting>
  <conditionalFormatting sqref="E45:E48">
    <cfRule type="cellIs" dxfId="108" priority="3" stopIfTrue="1" operator="equal">
      <formula>1</formula>
    </cfRule>
  </conditionalFormatting>
  <conditionalFormatting sqref="E39:E43 B39:C43">
    <cfRule type="cellIs" dxfId="107" priority="2" stopIfTrue="1" operator="equal">
      <formula>0</formula>
    </cfRule>
  </conditionalFormatting>
  <conditionalFormatting sqref="E39:E43">
    <cfRule type="cellIs" dxfId="106" priority="1" stopIfTrue="1" operator="equal">
      <formula>1</formula>
    </cfRule>
  </conditionalFormatting>
  <pageMargins left="0.7" right="0.7" top="0.75" bottom="0.75" header="0.3" footer="0.3"/>
  <pageSetup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49" workbookViewId="0">
      <selection activeCell="E55" sqref="E55"/>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7" width="22.08984375" style="120" customWidth="1"/>
    <col min="8" max="16384" width="8.90625" style="5"/>
  </cols>
  <sheetData>
    <row r="1" spans="1:6" ht="17.25" customHeight="1" x14ac:dyDescent="0.3"/>
    <row r="2" spans="1:6" ht="58.5" customHeight="1" x14ac:dyDescent="0.3">
      <c r="A2" s="76" t="s">
        <v>261</v>
      </c>
      <c r="B2" s="3"/>
      <c r="D2" s="182" t="s">
        <v>11</v>
      </c>
      <c r="E2" s="182"/>
      <c r="F2" s="182"/>
    </row>
    <row r="3" spans="1:6" x14ac:dyDescent="0.3">
      <c r="A3" s="1"/>
      <c r="B3" s="2"/>
    </row>
    <row r="4" spans="1:6" ht="35.25" customHeight="1" x14ac:dyDescent="0.3">
      <c r="A4" s="183" t="s">
        <v>50</v>
      </c>
      <c r="B4" s="184"/>
      <c r="C4" s="184"/>
      <c r="D4" s="184"/>
      <c r="E4" s="184"/>
      <c r="F4" s="184"/>
    </row>
    <row r="5" spans="1:6" ht="18" customHeight="1" x14ac:dyDescent="0.3">
      <c r="A5" s="12" t="s">
        <v>262</v>
      </c>
      <c r="B5" s="32"/>
      <c r="C5" s="32"/>
      <c r="D5" s="32"/>
      <c r="E5" s="32"/>
      <c r="F5" s="32"/>
    </row>
    <row r="6" spans="1:6" ht="18" customHeight="1" x14ac:dyDescent="0.3">
      <c r="A6" s="12" t="s">
        <v>263</v>
      </c>
      <c r="B6" s="32"/>
      <c r="C6" s="32"/>
      <c r="D6" s="32"/>
      <c r="E6" s="32"/>
      <c r="F6" s="32"/>
    </row>
    <row r="7" spans="1:6" ht="18" customHeight="1" x14ac:dyDescent="0.3">
      <c r="A7" s="21" t="s">
        <v>264</v>
      </c>
      <c r="B7" s="32"/>
      <c r="C7" s="32"/>
      <c r="D7" s="32"/>
      <c r="E7" s="32"/>
      <c r="F7" s="32"/>
    </row>
    <row r="8" spans="1:6" ht="18" customHeight="1" x14ac:dyDescent="0.3">
      <c r="A8" s="12" t="s">
        <v>265</v>
      </c>
      <c r="B8" s="32"/>
      <c r="C8" s="32"/>
      <c r="D8" s="32"/>
      <c r="E8" s="32"/>
      <c r="F8" s="32"/>
    </row>
    <row r="9" spans="1:6" ht="18" customHeight="1" x14ac:dyDescent="0.3">
      <c r="A9" s="12" t="s">
        <v>21</v>
      </c>
      <c r="B9" s="32"/>
      <c r="C9" s="32"/>
      <c r="D9" s="32"/>
      <c r="E9" s="32"/>
      <c r="F9" s="32"/>
    </row>
    <row r="10" spans="1:6" ht="10.5" customHeight="1" x14ac:dyDescent="0.3">
      <c r="A10" s="4"/>
    </row>
    <row r="11" spans="1:6" x14ac:dyDescent="0.3">
      <c r="A11" s="180" t="s">
        <v>0</v>
      </c>
      <c r="B11" s="180" t="s">
        <v>1</v>
      </c>
      <c r="C11" s="180" t="s">
        <v>27</v>
      </c>
      <c r="D11" s="180"/>
      <c r="E11" s="180" t="s">
        <v>2</v>
      </c>
      <c r="F11" s="180"/>
    </row>
    <row r="12" spans="1:6" ht="33.6" x14ac:dyDescent="0.3">
      <c r="A12" s="180"/>
      <c r="B12" s="180"/>
      <c r="C12" s="28" t="s">
        <v>3</v>
      </c>
      <c r="D12" s="28" t="s">
        <v>4</v>
      </c>
      <c r="E12" s="28" t="s">
        <v>3</v>
      </c>
      <c r="F12" s="28" t="s">
        <v>4</v>
      </c>
    </row>
    <row r="13" spans="1:6" ht="21.75" customHeight="1" x14ac:dyDescent="0.3">
      <c r="A13" s="29" t="s">
        <v>28</v>
      </c>
      <c r="B13" s="6">
        <f>B14+B17</f>
        <v>8</v>
      </c>
      <c r="C13" s="6">
        <f>C14+C17</f>
        <v>8</v>
      </c>
      <c r="D13" s="65"/>
      <c r="E13" s="6">
        <f>E14+E17</f>
        <v>8</v>
      </c>
      <c r="F13" s="65"/>
    </row>
    <row r="14" spans="1:6" ht="21.75" customHeight="1" x14ac:dyDescent="0.3">
      <c r="A14" s="30" t="s">
        <v>14</v>
      </c>
      <c r="B14" s="74">
        <f>SUM(B15:B16)</f>
        <v>4</v>
      </c>
      <c r="C14" s="74">
        <f>SUM(C15:C16)</f>
        <v>4</v>
      </c>
      <c r="D14" s="65"/>
      <c r="E14" s="74">
        <f>SUM(E15:E16)</f>
        <v>4</v>
      </c>
      <c r="F14" s="65"/>
    </row>
    <row r="15" spans="1:6" ht="37.5" customHeight="1" x14ac:dyDescent="0.3">
      <c r="A15" s="9" t="s">
        <v>62</v>
      </c>
      <c r="B15" s="10">
        <v>2</v>
      </c>
      <c r="C15" s="10">
        <v>2</v>
      </c>
      <c r="D15" s="56" t="s">
        <v>266</v>
      </c>
      <c r="E15" s="10">
        <v>2</v>
      </c>
      <c r="F15" s="65"/>
    </row>
    <row r="16" spans="1:6" ht="30" customHeight="1" x14ac:dyDescent="0.3">
      <c r="A16" s="9" t="s">
        <v>29</v>
      </c>
      <c r="B16" s="10">
        <v>2</v>
      </c>
      <c r="C16" s="10">
        <v>2</v>
      </c>
      <c r="D16" s="56" t="s">
        <v>267</v>
      </c>
      <c r="E16" s="10">
        <v>2</v>
      </c>
      <c r="F16" s="65"/>
    </row>
    <row r="17" spans="1:7" ht="23.25" customHeight="1" x14ac:dyDescent="0.3">
      <c r="A17" s="30" t="s">
        <v>15</v>
      </c>
      <c r="B17" s="74">
        <f>SUM(B18:B19)</f>
        <v>4</v>
      </c>
      <c r="C17" s="74">
        <f>SUM(C18:C19)</f>
        <v>4</v>
      </c>
      <c r="D17" s="65"/>
      <c r="E17" s="74">
        <f>SUM(E18:E19)</f>
        <v>4</v>
      </c>
      <c r="F17" s="65"/>
    </row>
    <row r="18" spans="1:7" ht="143.25" customHeight="1" x14ac:dyDescent="0.3">
      <c r="A18" s="8" t="s">
        <v>30</v>
      </c>
      <c r="B18" s="10">
        <v>2</v>
      </c>
      <c r="C18" s="10">
        <v>2</v>
      </c>
      <c r="D18" s="56" t="s">
        <v>268</v>
      </c>
      <c r="E18" s="10">
        <v>2</v>
      </c>
      <c r="F18" s="65"/>
    </row>
    <row r="19" spans="1:7" ht="83.25" customHeight="1" x14ac:dyDescent="0.3">
      <c r="A19" s="8" t="s">
        <v>31</v>
      </c>
      <c r="B19" s="10">
        <v>2</v>
      </c>
      <c r="C19" s="10">
        <v>2</v>
      </c>
      <c r="D19" s="56" t="s">
        <v>269</v>
      </c>
      <c r="E19" s="10">
        <v>2</v>
      </c>
      <c r="F19" s="65"/>
    </row>
    <row r="20" spans="1:7" ht="21.75" customHeight="1" x14ac:dyDescent="0.3">
      <c r="A20" s="7" t="s">
        <v>32</v>
      </c>
      <c r="B20" s="6">
        <f>B21+B28+B34+B39+B42</f>
        <v>44</v>
      </c>
      <c r="C20" s="6">
        <f>C21+C28+C34+C39+C42</f>
        <v>39</v>
      </c>
      <c r="D20" s="65"/>
      <c r="E20" s="6">
        <f>E21+E28+E34+E39+E42</f>
        <v>39</v>
      </c>
      <c r="F20" s="65"/>
    </row>
    <row r="21" spans="1:7" ht="21.75" customHeight="1" x14ac:dyDescent="0.3">
      <c r="A21" s="7" t="s">
        <v>33</v>
      </c>
      <c r="B21" s="74">
        <f>SUM(B22:B27)</f>
        <v>12</v>
      </c>
      <c r="C21" s="74">
        <f>SUM(C22:C27)</f>
        <v>11</v>
      </c>
      <c r="D21" s="65"/>
      <c r="E21" s="74">
        <f>SUM(E22:E27)</f>
        <v>10</v>
      </c>
      <c r="F21" s="65"/>
    </row>
    <row r="22" spans="1:7" ht="57.75" customHeight="1" x14ac:dyDescent="0.3">
      <c r="A22" s="8" t="s">
        <v>34</v>
      </c>
      <c r="B22" s="10">
        <v>2</v>
      </c>
      <c r="C22" s="10">
        <v>2</v>
      </c>
      <c r="D22" s="56" t="s">
        <v>270</v>
      </c>
      <c r="E22" s="10">
        <v>2</v>
      </c>
      <c r="F22" s="65"/>
    </row>
    <row r="23" spans="1:7" ht="91.5" customHeight="1" x14ac:dyDescent="0.3">
      <c r="A23" s="36" t="s">
        <v>53</v>
      </c>
      <c r="B23" s="10">
        <v>2</v>
      </c>
      <c r="C23" s="10">
        <v>2</v>
      </c>
      <c r="D23" s="56" t="s">
        <v>59</v>
      </c>
      <c r="E23" s="10">
        <v>1</v>
      </c>
      <c r="F23" s="56"/>
      <c r="G23" s="121" t="s">
        <v>477</v>
      </c>
    </row>
    <row r="24" spans="1:7" ht="41.4" x14ac:dyDescent="0.3">
      <c r="A24" s="8" t="s">
        <v>52</v>
      </c>
      <c r="B24" s="10">
        <v>2</v>
      </c>
      <c r="C24" s="10">
        <v>2</v>
      </c>
      <c r="D24" s="56" t="s">
        <v>23</v>
      </c>
      <c r="E24" s="10">
        <v>2</v>
      </c>
      <c r="F24" s="56"/>
    </row>
    <row r="25" spans="1:7" ht="50.4" x14ac:dyDescent="0.3">
      <c r="A25" s="35" t="s">
        <v>91</v>
      </c>
      <c r="B25" s="10">
        <v>2</v>
      </c>
      <c r="C25" s="10">
        <v>1</v>
      </c>
      <c r="D25" s="56" t="s">
        <v>45</v>
      </c>
      <c r="E25" s="10">
        <v>1</v>
      </c>
      <c r="F25" s="65"/>
    </row>
    <row r="26" spans="1:7" ht="50.4" x14ac:dyDescent="0.3">
      <c r="A26" s="35" t="s">
        <v>54</v>
      </c>
      <c r="B26" s="10">
        <v>2</v>
      </c>
      <c r="C26" s="10">
        <v>2</v>
      </c>
      <c r="D26" s="56"/>
      <c r="E26" s="10">
        <v>2</v>
      </c>
      <c r="F26" s="65"/>
    </row>
    <row r="27" spans="1:7" ht="33.6" x14ac:dyDescent="0.3">
      <c r="A27" s="36" t="s">
        <v>152</v>
      </c>
      <c r="B27" s="10">
        <v>2</v>
      </c>
      <c r="C27" s="10">
        <v>2</v>
      </c>
      <c r="D27" s="65"/>
      <c r="E27" s="10">
        <v>2</v>
      </c>
      <c r="F27" s="65"/>
      <c r="G27" s="120" t="s">
        <v>410</v>
      </c>
    </row>
    <row r="28" spans="1:7" ht="22.5" customHeight="1" x14ac:dyDescent="0.3">
      <c r="A28" s="7" t="s">
        <v>35</v>
      </c>
      <c r="B28" s="74">
        <f>SUM(B29:B33)</f>
        <v>10</v>
      </c>
      <c r="C28" s="74">
        <f>SUM(C29:C33)</f>
        <v>10</v>
      </c>
      <c r="D28" s="65"/>
      <c r="E28" s="74">
        <f>SUM(E29:E33)</f>
        <v>10</v>
      </c>
      <c r="F28" s="65"/>
    </row>
    <row r="29" spans="1:7" ht="54.75" customHeight="1" x14ac:dyDescent="0.3">
      <c r="A29" s="8" t="s">
        <v>153</v>
      </c>
      <c r="B29" s="10">
        <v>2</v>
      </c>
      <c r="C29" s="10">
        <v>2</v>
      </c>
      <c r="D29" s="65"/>
      <c r="E29" s="10">
        <v>2</v>
      </c>
      <c r="F29" s="65"/>
    </row>
    <row r="30" spans="1:7" ht="54" customHeight="1" x14ac:dyDescent="0.3">
      <c r="A30" s="8" t="s">
        <v>154</v>
      </c>
      <c r="B30" s="10">
        <v>2</v>
      </c>
      <c r="C30" s="10">
        <v>2</v>
      </c>
      <c r="D30" s="65"/>
      <c r="E30" s="10">
        <v>2</v>
      </c>
      <c r="F30" s="65"/>
    </row>
    <row r="31" spans="1:7" ht="54" customHeight="1" x14ac:dyDescent="0.3">
      <c r="A31" s="35" t="s">
        <v>129</v>
      </c>
      <c r="B31" s="10">
        <v>2</v>
      </c>
      <c r="C31" s="10">
        <v>2</v>
      </c>
      <c r="D31" s="56"/>
      <c r="E31" s="10">
        <v>2</v>
      </c>
      <c r="F31" s="56" t="s">
        <v>131</v>
      </c>
    </row>
    <row r="32" spans="1:7" ht="50.4" x14ac:dyDescent="0.3">
      <c r="A32" s="8" t="s">
        <v>155</v>
      </c>
      <c r="B32" s="10">
        <v>2</v>
      </c>
      <c r="C32" s="10">
        <v>2</v>
      </c>
      <c r="D32" s="65"/>
      <c r="E32" s="10">
        <v>2</v>
      </c>
      <c r="F32" s="65"/>
    </row>
    <row r="33" spans="1:7" ht="63.75" customHeight="1" x14ac:dyDescent="0.3">
      <c r="A33" s="8" t="s">
        <v>156</v>
      </c>
      <c r="B33" s="10">
        <v>2</v>
      </c>
      <c r="C33" s="10">
        <v>2</v>
      </c>
      <c r="D33" s="56" t="s">
        <v>132</v>
      </c>
      <c r="E33" s="10">
        <v>2</v>
      </c>
      <c r="F33" s="56"/>
    </row>
    <row r="34" spans="1:7" ht="24" customHeight="1" x14ac:dyDescent="0.3">
      <c r="A34" s="7" t="s">
        <v>36</v>
      </c>
      <c r="B34" s="74">
        <f>SUM(B35:B38)</f>
        <v>8</v>
      </c>
      <c r="C34" s="74">
        <f>SUM(C35:C38)</f>
        <v>8</v>
      </c>
      <c r="D34" s="65"/>
      <c r="E34" s="74">
        <f>SUM(E35:E38)</f>
        <v>8</v>
      </c>
      <c r="F34" s="65"/>
    </row>
    <row r="35" spans="1:7" ht="67.2" x14ac:dyDescent="0.3">
      <c r="A35" s="9" t="s">
        <v>69</v>
      </c>
      <c r="B35" s="10">
        <v>2</v>
      </c>
      <c r="C35" s="10">
        <v>2</v>
      </c>
      <c r="D35" s="65"/>
      <c r="E35" s="10">
        <v>2</v>
      </c>
      <c r="F35" s="65"/>
    </row>
    <row r="36" spans="1:7" ht="50.4" x14ac:dyDescent="0.3">
      <c r="A36" s="35" t="s">
        <v>70</v>
      </c>
      <c r="B36" s="10">
        <v>2</v>
      </c>
      <c r="C36" s="10">
        <v>2</v>
      </c>
      <c r="D36" s="65"/>
      <c r="E36" s="10">
        <v>2</v>
      </c>
      <c r="F36" s="65"/>
    </row>
    <row r="37" spans="1:7" ht="33.6" x14ac:dyDescent="0.3">
      <c r="A37" s="9" t="s">
        <v>157</v>
      </c>
      <c r="B37" s="10">
        <v>2</v>
      </c>
      <c r="C37" s="10">
        <v>2</v>
      </c>
      <c r="D37" s="65"/>
      <c r="E37" s="10">
        <v>2</v>
      </c>
      <c r="F37" s="65"/>
    </row>
    <row r="38" spans="1:7" ht="33.6" x14ac:dyDescent="0.3">
      <c r="A38" s="35" t="s">
        <v>139</v>
      </c>
      <c r="B38" s="10">
        <v>2</v>
      </c>
      <c r="C38" s="10">
        <v>2</v>
      </c>
      <c r="D38" s="65"/>
      <c r="E38" s="10">
        <v>2</v>
      </c>
      <c r="F38" s="65"/>
    </row>
    <row r="39" spans="1:7" ht="28.5" customHeight="1" x14ac:dyDescent="0.3">
      <c r="A39" s="7" t="s">
        <v>37</v>
      </c>
      <c r="B39" s="74">
        <f>SUM(B40:B41)</f>
        <v>4</v>
      </c>
      <c r="C39" s="74">
        <f>SUM(C40:C41)</f>
        <v>4</v>
      </c>
      <c r="D39" s="65"/>
      <c r="E39" s="74">
        <f>SUM(E40:E41)</f>
        <v>4</v>
      </c>
      <c r="F39" s="65"/>
    </row>
    <row r="40" spans="1:7" ht="50.4" x14ac:dyDescent="0.3">
      <c r="A40" s="8" t="s">
        <v>47</v>
      </c>
      <c r="B40" s="10">
        <v>2</v>
      </c>
      <c r="C40" s="10">
        <v>2</v>
      </c>
      <c r="D40" s="65"/>
      <c r="E40" s="10">
        <v>2</v>
      </c>
      <c r="F40" s="65"/>
    </row>
    <row r="41" spans="1:7" ht="84" x14ac:dyDescent="0.3">
      <c r="A41" s="35" t="s">
        <v>158</v>
      </c>
      <c r="B41" s="10">
        <v>2</v>
      </c>
      <c r="C41" s="10">
        <v>2</v>
      </c>
      <c r="D41" s="56"/>
      <c r="E41" s="10">
        <v>2</v>
      </c>
      <c r="F41" s="65"/>
    </row>
    <row r="42" spans="1:7" ht="27" customHeight="1" x14ac:dyDescent="0.3">
      <c r="A42" s="31" t="s">
        <v>38</v>
      </c>
      <c r="B42" s="74">
        <f>SUM(B43:B47)</f>
        <v>10</v>
      </c>
      <c r="C42" s="74">
        <f>SUM(C43:C47)</f>
        <v>6</v>
      </c>
      <c r="D42" s="65"/>
      <c r="E42" s="74">
        <f>SUM(E43:E47)</f>
        <v>7</v>
      </c>
      <c r="F42" s="65"/>
    </row>
    <row r="43" spans="1:7" ht="50.4" x14ac:dyDescent="0.3">
      <c r="A43" s="8" t="s">
        <v>39</v>
      </c>
      <c r="B43" s="10">
        <v>2</v>
      </c>
      <c r="C43" s="10">
        <v>2</v>
      </c>
      <c r="D43" s="56"/>
      <c r="E43" s="10">
        <v>2</v>
      </c>
      <c r="F43" s="65"/>
    </row>
    <row r="44" spans="1:7" ht="33.6" x14ac:dyDescent="0.3">
      <c r="A44" s="8" t="s">
        <v>57</v>
      </c>
      <c r="B44" s="10">
        <v>2</v>
      </c>
      <c r="C44" s="10">
        <v>1</v>
      </c>
      <c r="D44" s="60"/>
      <c r="E44" s="10">
        <v>1</v>
      </c>
      <c r="F44" s="65"/>
    </row>
    <row r="45" spans="1:7" ht="50.4" x14ac:dyDescent="0.3">
      <c r="A45" s="35" t="s">
        <v>164</v>
      </c>
      <c r="B45" s="10">
        <v>2</v>
      </c>
      <c r="C45" s="10">
        <v>0</v>
      </c>
      <c r="D45" s="66"/>
      <c r="E45" s="10"/>
      <c r="F45" s="67"/>
    </row>
    <row r="46" spans="1:7" s="204" customFormat="1" ht="50.4" x14ac:dyDescent="0.3">
      <c r="A46" s="209" t="s">
        <v>67</v>
      </c>
      <c r="B46" s="201">
        <v>2</v>
      </c>
      <c r="C46" s="201">
        <v>1</v>
      </c>
      <c r="D46" s="218"/>
      <c r="E46" s="201">
        <v>2</v>
      </c>
      <c r="F46" s="219" t="s">
        <v>529</v>
      </c>
      <c r="G46" s="204" t="s">
        <v>415</v>
      </c>
    </row>
    <row r="47" spans="1:7" ht="27.75" customHeight="1" x14ac:dyDescent="0.3">
      <c r="A47" s="8" t="s">
        <v>71</v>
      </c>
      <c r="B47" s="10">
        <v>2</v>
      </c>
      <c r="C47" s="10">
        <v>2</v>
      </c>
      <c r="D47" s="56"/>
      <c r="E47" s="10">
        <v>2</v>
      </c>
      <c r="F47" s="65"/>
    </row>
    <row r="48" spans="1:7" ht="23.25" customHeight="1" x14ac:dyDescent="0.3">
      <c r="A48" s="31" t="s">
        <v>40</v>
      </c>
      <c r="B48" s="6">
        <f>B49+B52</f>
        <v>10</v>
      </c>
      <c r="C48" s="6">
        <f>C49+C52</f>
        <v>6</v>
      </c>
      <c r="D48" s="65"/>
      <c r="E48" s="6">
        <f>E49+E52</f>
        <v>8</v>
      </c>
      <c r="F48" s="65"/>
    </row>
    <row r="49" spans="1:7" ht="23.25" customHeight="1" x14ac:dyDescent="0.3">
      <c r="A49" s="31" t="s">
        <v>18</v>
      </c>
      <c r="B49" s="74">
        <f>SUM(B50:B51)</f>
        <v>4</v>
      </c>
      <c r="C49" s="74">
        <f>SUM(C50:C51)</f>
        <v>2</v>
      </c>
      <c r="D49" s="65"/>
      <c r="E49" s="74">
        <f>SUM(E50:E51)</f>
        <v>4</v>
      </c>
      <c r="F49" s="65"/>
    </row>
    <row r="50" spans="1:7" ht="83.25" customHeight="1" x14ac:dyDescent="0.3">
      <c r="A50" s="35" t="s">
        <v>145</v>
      </c>
      <c r="B50" s="10">
        <v>2</v>
      </c>
      <c r="C50" s="10">
        <v>2</v>
      </c>
      <c r="D50" s="56"/>
      <c r="E50" s="10">
        <v>2</v>
      </c>
      <c r="F50" s="56"/>
    </row>
    <row r="51" spans="1:7" s="204" customFormat="1" ht="50.4" x14ac:dyDescent="0.3">
      <c r="A51" s="209" t="s">
        <v>56</v>
      </c>
      <c r="B51" s="201">
        <v>2</v>
      </c>
      <c r="C51" s="201">
        <v>0</v>
      </c>
      <c r="D51" s="220"/>
      <c r="E51" s="201">
        <v>2</v>
      </c>
      <c r="F51" s="218" t="s">
        <v>530</v>
      </c>
      <c r="G51" s="204" t="s">
        <v>174</v>
      </c>
    </row>
    <row r="52" spans="1:7" ht="27" customHeight="1" x14ac:dyDescent="0.3">
      <c r="A52" s="31" t="s">
        <v>41</v>
      </c>
      <c r="B52" s="74">
        <f>SUM(B53:B55)</f>
        <v>6</v>
      </c>
      <c r="C52" s="74">
        <f>SUM(C53:C55)</f>
        <v>4</v>
      </c>
      <c r="D52" s="65"/>
      <c r="E52" s="74">
        <f>SUM(E53:E55)</f>
        <v>4</v>
      </c>
      <c r="F52" s="65"/>
    </row>
    <row r="53" spans="1:7" ht="33.6" x14ac:dyDescent="0.3">
      <c r="A53" s="8" t="s">
        <v>58</v>
      </c>
      <c r="B53" s="10">
        <v>2</v>
      </c>
      <c r="C53" s="10">
        <v>1</v>
      </c>
      <c r="D53" s="56" t="s">
        <v>43</v>
      </c>
      <c r="E53" s="10">
        <v>1</v>
      </c>
      <c r="F53" s="56" t="s">
        <v>43</v>
      </c>
    </row>
    <row r="54" spans="1:7" ht="33.6" x14ac:dyDescent="0.3">
      <c r="A54" s="8" t="s">
        <v>42</v>
      </c>
      <c r="B54" s="10">
        <v>2</v>
      </c>
      <c r="C54" s="10">
        <v>2</v>
      </c>
      <c r="D54" s="65"/>
      <c r="E54" s="10">
        <v>2</v>
      </c>
      <c r="F54" s="65"/>
    </row>
    <row r="55" spans="1:7" ht="54" customHeight="1" x14ac:dyDescent="0.3">
      <c r="A55" s="36" t="s">
        <v>76</v>
      </c>
      <c r="B55" s="10">
        <v>2</v>
      </c>
      <c r="C55" s="10">
        <v>1</v>
      </c>
      <c r="D55" s="65"/>
      <c r="E55" s="10">
        <v>1</v>
      </c>
      <c r="F55" s="65"/>
    </row>
    <row r="56" spans="1:7" ht="22.5" customHeight="1" x14ac:dyDescent="0.3">
      <c r="A56" s="72" t="s">
        <v>5</v>
      </c>
      <c r="B56" s="6">
        <f>B13+B20+B48</f>
        <v>62</v>
      </c>
      <c r="C56" s="6">
        <f>C13+C20+C48</f>
        <v>53</v>
      </c>
      <c r="D56" s="10"/>
      <c r="E56" s="6">
        <f>E13+E20+E48</f>
        <v>55</v>
      </c>
      <c r="F56" s="68"/>
    </row>
    <row r="57" spans="1:7" ht="27.75" customHeight="1" x14ac:dyDescent="0.3">
      <c r="A57" s="74" t="s">
        <v>6</v>
      </c>
      <c r="B57" s="6">
        <v>100</v>
      </c>
      <c r="C57" s="185">
        <f>ROUND(C56/B56*100,0)</f>
        <v>85</v>
      </c>
      <c r="D57" s="186"/>
      <c r="E57" s="180">
        <f>ROUND(E56/B56*100,0)</f>
        <v>89</v>
      </c>
      <c r="F57" s="180"/>
    </row>
    <row r="58" spans="1:7" ht="27" customHeight="1" x14ac:dyDescent="0.3">
      <c r="A58" s="74" t="s">
        <v>7</v>
      </c>
      <c r="B58" s="10"/>
      <c r="C58" s="180" t="str">
        <f>IF(AND(AND(C15=2,C22=2),C57&gt;=80),"Loại A",IF(AND(AND(C15=2,C22=2),C57&gt;=65),"Loại B",IF(AND(AND(C15=2,C22=2),C57&gt;=50),"Loại C",IF(AND(AND(C15=2,C22=2),C57&lt;50),"Không đạt chuẩn",IF(OR(C15&lt;2,C22&lt;2),"Không đạt chuẩn")))))</f>
        <v>Loại A</v>
      </c>
      <c r="D58" s="180"/>
      <c r="E58" s="180" t="str">
        <f>IF(AND(AND(E15=2,E22=2),E57&gt;=80),"Loại A",IF(AND(AND(E15=2,E22=2),E57&gt;=65),"Loại B",IF(AND(AND(E15=2,E22=2),E57&gt;=50),"Loại C",IF(AND(AND(E15=2,E22=2),E57&lt;50),"Không đạt chuẩn",IF(OR(E15&lt;2,E22&lt;2),"Không đạt chuẩn")))))</f>
        <v>Loại A</v>
      </c>
      <c r="F58" s="180"/>
    </row>
    <row r="59" spans="1:7" x14ac:dyDescent="0.3">
      <c r="A59" s="13"/>
    </row>
    <row r="60" spans="1:7" x14ac:dyDescent="0.3">
      <c r="A60" s="73" t="s">
        <v>271</v>
      </c>
      <c r="D60" s="178" t="s">
        <v>171</v>
      </c>
      <c r="E60" s="178"/>
      <c r="F60" s="178"/>
    </row>
    <row r="61" spans="1:7" x14ac:dyDescent="0.3">
      <c r="A61" s="75" t="s">
        <v>8</v>
      </c>
      <c r="D61" s="181" t="s">
        <v>9</v>
      </c>
      <c r="E61" s="181"/>
      <c r="F61" s="181"/>
    </row>
    <row r="62" spans="1:7" x14ac:dyDescent="0.3">
      <c r="A62" s="73" t="s">
        <v>10</v>
      </c>
      <c r="D62" s="178" t="s">
        <v>10</v>
      </c>
      <c r="E62" s="178"/>
      <c r="F62" s="178"/>
    </row>
    <row r="64" spans="1:7" x14ac:dyDescent="0.3">
      <c r="C64" s="14"/>
    </row>
    <row r="66" spans="1:3" x14ac:dyDescent="0.3">
      <c r="C66" s="14"/>
    </row>
    <row r="67" spans="1:3" x14ac:dyDescent="0.3">
      <c r="A67" s="75" t="s">
        <v>197</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105" priority="2" stopIfTrue="1" operator="equal">
      <formula>0</formula>
    </cfRule>
  </conditionalFormatting>
  <conditionalFormatting sqref="E13:E55">
    <cfRule type="cellIs" dxfId="104" priority="1" stopIfTrue="1" operator="equal">
      <formula>0</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8"/>
  <sheetViews>
    <sheetView topLeftCell="A20" workbookViewId="0">
      <selection activeCell="E47" sqref="E47"/>
    </sheetView>
  </sheetViews>
  <sheetFormatPr defaultColWidth="8.90625" defaultRowHeight="16.8" x14ac:dyDescent="0.3"/>
  <cols>
    <col min="1" max="1" width="49.1796875" style="5" customWidth="1"/>
    <col min="2" max="2" width="6.6328125" style="5" customWidth="1"/>
    <col min="3" max="3" width="11.453125" style="5" customWidth="1"/>
    <col min="4" max="4" width="22.08984375" style="5" customWidth="1"/>
    <col min="5" max="5" width="11.6328125" style="5" customWidth="1"/>
    <col min="6" max="6" width="14.453125" style="5" customWidth="1"/>
    <col min="7" max="7" width="25.08984375" style="120" customWidth="1"/>
    <col min="8" max="16384" width="8.90625" style="5"/>
  </cols>
  <sheetData>
    <row r="1" spans="1:6" ht="17.25" customHeight="1" x14ac:dyDescent="0.3"/>
    <row r="2" spans="1:6" ht="58.5" customHeight="1" x14ac:dyDescent="0.3">
      <c r="A2" s="76" t="s">
        <v>272</v>
      </c>
      <c r="B2" s="3"/>
      <c r="D2" s="182" t="s">
        <v>11</v>
      </c>
      <c r="E2" s="182"/>
      <c r="F2" s="182"/>
    </row>
    <row r="3" spans="1:6" x14ac:dyDescent="0.3">
      <c r="A3" s="1"/>
      <c r="B3" s="2"/>
    </row>
    <row r="4" spans="1:6" ht="35.25" customHeight="1" x14ac:dyDescent="0.3">
      <c r="A4" s="183" t="s">
        <v>50</v>
      </c>
      <c r="B4" s="184"/>
      <c r="C4" s="184"/>
      <c r="D4" s="184"/>
      <c r="E4" s="184"/>
      <c r="F4" s="184"/>
    </row>
    <row r="5" spans="1:6" ht="11.25" customHeight="1" x14ac:dyDescent="0.3">
      <c r="A5" s="70"/>
      <c r="B5" s="71"/>
      <c r="C5" s="71"/>
      <c r="D5" s="71"/>
      <c r="E5" s="71"/>
      <c r="F5" s="71"/>
    </row>
    <row r="6" spans="1:6" ht="18" customHeight="1" x14ac:dyDescent="0.3">
      <c r="A6" s="12" t="s">
        <v>273</v>
      </c>
      <c r="B6" s="32"/>
      <c r="C6" s="32"/>
      <c r="D6" s="32"/>
      <c r="E6" s="32"/>
      <c r="F6" s="32"/>
    </row>
    <row r="7" spans="1:6" ht="18" customHeight="1" x14ac:dyDescent="0.3">
      <c r="A7" s="12" t="s">
        <v>184</v>
      </c>
      <c r="B7" s="32"/>
      <c r="C7" s="32"/>
      <c r="D7" s="32"/>
      <c r="E7" s="32"/>
      <c r="F7" s="32"/>
    </row>
    <row r="8" spans="1:6" ht="18" customHeight="1" x14ac:dyDescent="0.3">
      <c r="A8" s="21" t="s">
        <v>274</v>
      </c>
      <c r="B8" s="32"/>
      <c r="C8" s="32"/>
      <c r="D8" s="32"/>
      <c r="E8" s="32"/>
      <c r="F8" s="32"/>
    </row>
    <row r="9" spans="1:6" ht="18" customHeight="1" x14ac:dyDescent="0.3">
      <c r="A9" s="12" t="s">
        <v>275</v>
      </c>
      <c r="B9" s="32"/>
      <c r="C9" s="32"/>
      <c r="D9" s="32"/>
      <c r="E9" s="32"/>
      <c r="F9" s="32"/>
    </row>
    <row r="10" spans="1:6" ht="18" customHeight="1" x14ac:dyDescent="0.3">
      <c r="A10" s="12" t="s">
        <v>276</v>
      </c>
      <c r="B10" s="32"/>
      <c r="C10" s="32"/>
      <c r="D10" s="32"/>
      <c r="E10" s="32"/>
      <c r="F10" s="32"/>
    </row>
    <row r="11" spans="1:6" ht="10.5" customHeight="1" x14ac:dyDescent="0.3">
      <c r="A11" s="4"/>
    </row>
    <row r="12" spans="1:6" x14ac:dyDescent="0.3">
      <c r="A12" s="180" t="s">
        <v>0</v>
      </c>
      <c r="B12" s="180" t="s">
        <v>1</v>
      </c>
      <c r="C12" s="180" t="s">
        <v>27</v>
      </c>
      <c r="D12" s="180"/>
      <c r="E12" s="180" t="s">
        <v>2</v>
      </c>
      <c r="F12" s="180"/>
    </row>
    <row r="13" spans="1:6" ht="42" customHeight="1" x14ac:dyDescent="0.3">
      <c r="A13" s="180"/>
      <c r="B13" s="180"/>
      <c r="C13" s="28" t="s">
        <v>3</v>
      </c>
      <c r="D13" s="28" t="s">
        <v>4</v>
      </c>
      <c r="E13" s="28" t="s">
        <v>3</v>
      </c>
      <c r="F13" s="28" t="s">
        <v>4</v>
      </c>
    </row>
    <row r="14" spans="1:6" ht="21.75" customHeight="1" x14ac:dyDescent="0.3">
      <c r="A14" s="29" t="s">
        <v>28</v>
      </c>
      <c r="B14" s="6">
        <f>B15+B18</f>
        <v>8</v>
      </c>
      <c r="C14" s="6">
        <f>C15+C18</f>
        <v>8</v>
      </c>
      <c r="D14" s="65"/>
      <c r="E14" s="6">
        <f>E15+E18</f>
        <v>8</v>
      </c>
      <c r="F14" s="65"/>
    </row>
    <row r="15" spans="1:6" ht="21.75" customHeight="1" x14ac:dyDescent="0.3">
      <c r="A15" s="30" t="s">
        <v>14</v>
      </c>
      <c r="B15" s="74">
        <f>SUM(B16:B17)</f>
        <v>4</v>
      </c>
      <c r="C15" s="74">
        <f>SUM(C16:C17)</f>
        <v>4</v>
      </c>
      <c r="D15" s="65"/>
      <c r="E15" s="74">
        <f>SUM(E16:E17)</f>
        <v>4</v>
      </c>
      <c r="F15" s="65"/>
    </row>
    <row r="16" spans="1:6" ht="37.5" customHeight="1" x14ac:dyDescent="0.3">
      <c r="A16" s="9" t="s">
        <v>62</v>
      </c>
      <c r="B16" s="10">
        <v>2</v>
      </c>
      <c r="C16" s="10">
        <v>2</v>
      </c>
      <c r="D16" s="84" t="s">
        <v>277</v>
      </c>
      <c r="E16" s="10">
        <v>2</v>
      </c>
      <c r="F16" s="65"/>
    </row>
    <row r="17" spans="1:7" ht="27.75" customHeight="1" x14ac:dyDescent="0.3">
      <c r="A17" s="9" t="s">
        <v>29</v>
      </c>
      <c r="B17" s="10">
        <v>2</v>
      </c>
      <c r="C17" s="10">
        <v>2</v>
      </c>
      <c r="D17" s="65" t="s">
        <v>278</v>
      </c>
      <c r="E17" s="10">
        <v>2</v>
      </c>
      <c r="F17" s="65"/>
    </row>
    <row r="18" spans="1:7" ht="23.25" customHeight="1" x14ac:dyDescent="0.3">
      <c r="A18" s="30" t="s">
        <v>15</v>
      </c>
      <c r="B18" s="74">
        <f>SUM(B19:B20)</f>
        <v>4</v>
      </c>
      <c r="C18" s="74">
        <f>SUM(C19:C20)</f>
        <v>4</v>
      </c>
      <c r="D18" s="65"/>
      <c r="E18" s="74">
        <f>SUM(E19:E20)</f>
        <v>4</v>
      </c>
      <c r="F18" s="65"/>
    </row>
    <row r="19" spans="1:7" ht="128.25" customHeight="1" x14ac:dyDescent="0.3">
      <c r="A19" s="8" t="s">
        <v>30</v>
      </c>
      <c r="B19" s="10">
        <v>2</v>
      </c>
      <c r="C19" s="10">
        <v>2</v>
      </c>
      <c r="D19" s="85" t="s">
        <v>279</v>
      </c>
      <c r="E19" s="10">
        <v>2</v>
      </c>
      <c r="F19" s="65"/>
    </row>
    <row r="20" spans="1:7" ht="83.25" customHeight="1" x14ac:dyDescent="0.3">
      <c r="A20" s="8" t="s">
        <v>31</v>
      </c>
      <c r="B20" s="10">
        <v>2</v>
      </c>
      <c r="C20" s="10">
        <v>2</v>
      </c>
      <c r="D20" s="84" t="s">
        <v>280</v>
      </c>
      <c r="E20" s="10">
        <v>2</v>
      </c>
      <c r="F20" s="65"/>
    </row>
    <row r="21" spans="1:7" ht="21.75" customHeight="1" x14ac:dyDescent="0.3">
      <c r="A21" s="7" t="s">
        <v>32</v>
      </c>
      <c r="B21" s="6">
        <f>B22+B29+B35+B40+B43</f>
        <v>44</v>
      </c>
      <c r="C21" s="6">
        <f>C22+C29+C35+C40+C43</f>
        <v>39</v>
      </c>
      <c r="D21" s="65"/>
      <c r="E21" s="6">
        <f>E22+E29+E35+E40+E43</f>
        <v>40</v>
      </c>
      <c r="F21" s="65"/>
    </row>
    <row r="22" spans="1:7" ht="21.75" customHeight="1" x14ac:dyDescent="0.3">
      <c r="A22" s="7" t="s">
        <v>33</v>
      </c>
      <c r="B22" s="74">
        <f>SUM(B23:B28)</f>
        <v>12</v>
      </c>
      <c r="C22" s="74">
        <f>SUM(C23:C28)</f>
        <v>12</v>
      </c>
      <c r="D22" s="65"/>
      <c r="E22" s="74">
        <f>SUM(E23:E28)</f>
        <v>11</v>
      </c>
      <c r="F22" s="65"/>
    </row>
    <row r="23" spans="1:7" ht="57.75" customHeight="1" x14ac:dyDescent="0.3">
      <c r="A23" s="8" t="s">
        <v>34</v>
      </c>
      <c r="B23" s="10">
        <v>2</v>
      </c>
      <c r="C23" s="10">
        <v>2</v>
      </c>
      <c r="D23" s="85" t="s">
        <v>281</v>
      </c>
      <c r="E23" s="10">
        <v>2</v>
      </c>
      <c r="F23" s="65"/>
    </row>
    <row r="24" spans="1:7" ht="91.5" customHeight="1" x14ac:dyDescent="0.3">
      <c r="A24" s="36" t="s">
        <v>53</v>
      </c>
      <c r="B24" s="10">
        <v>2</v>
      </c>
      <c r="C24" s="10">
        <v>2</v>
      </c>
      <c r="D24" s="56" t="s">
        <v>59</v>
      </c>
      <c r="E24" s="10">
        <v>2</v>
      </c>
      <c r="F24" s="56" t="s">
        <v>44</v>
      </c>
    </row>
    <row r="25" spans="1:7" s="204" customFormat="1" ht="33.6" x14ac:dyDescent="0.3">
      <c r="A25" s="200" t="s">
        <v>52</v>
      </c>
      <c r="B25" s="201">
        <v>2</v>
      </c>
      <c r="C25" s="201">
        <v>2</v>
      </c>
      <c r="D25" s="208" t="s">
        <v>23</v>
      </c>
      <c r="E25" s="201">
        <v>1</v>
      </c>
      <c r="F25" s="208"/>
      <c r="G25" s="204" t="s">
        <v>411</v>
      </c>
    </row>
    <row r="26" spans="1:7" ht="50.4" x14ac:dyDescent="0.3">
      <c r="A26" s="35" t="s">
        <v>91</v>
      </c>
      <c r="B26" s="10">
        <v>2</v>
      </c>
      <c r="C26" s="10">
        <v>2</v>
      </c>
      <c r="D26" s="56" t="s">
        <v>45</v>
      </c>
      <c r="E26" s="10">
        <v>2</v>
      </c>
      <c r="F26" s="65"/>
    </row>
    <row r="27" spans="1:7" ht="50.4" x14ac:dyDescent="0.3">
      <c r="A27" s="35" t="s">
        <v>54</v>
      </c>
      <c r="B27" s="10">
        <v>2</v>
      </c>
      <c r="C27" s="10">
        <v>2</v>
      </c>
      <c r="D27" s="56" t="s">
        <v>46</v>
      </c>
      <c r="E27" s="10">
        <v>2</v>
      </c>
      <c r="F27" s="65"/>
    </row>
    <row r="28" spans="1:7" ht="33.6" x14ac:dyDescent="0.3">
      <c r="A28" s="36" t="s">
        <v>152</v>
      </c>
      <c r="B28" s="10">
        <v>2</v>
      </c>
      <c r="C28" s="10">
        <v>2</v>
      </c>
      <c r="D28" s="65"/>
      <c r="E28" s="10">
        <v>2</v>
      </c>
      <c r="F28" s="65"/>
      <c r="G28" s="120" t="s">
        <v>410</v>
      </c>
    </row>
    <row r="29" spans="1:7" ht="22.5" customHeight="1" x14ac:dyDescent="0.3">
      <c r="A29" s="7" t="s">
        <v>35</v>
      </c>
      <c r="B29" s="74">
        <f>SUM(B30:B34)</f>
        <v>10</v>
      </c>
      <c r="C29" s="74">
        <f>SUM(C30:C34)</f>
        <v>9</v>
      </c>
      <c r="D29" s="65"/>
      <c r="E29" s="74">
        <f>SUM(E30:E34)</f>
        <v>9</v>
      </c>
      <c r="F29" s="65"/>
    </row>
    <row r="30" spans="1:7" ht="54.75" customHeight="1" x14ac:dyDescent="0.3">
      <c r="A30" s="8" t="s">
        <v>153</v>
      </c>
      <c r="B30" s="10">
        <v>2</v>
      </c>
      <c r="C30" s="10">
        <v>2</v>
      </c>
      <c r="D30" s="65"/>
      <c r="E30" s="10">
        <v>2</v>
      </c>
      <c r="F30" s="65"/>
    </row>
    <row r="31" spans="1:7" ht="54" customHeight="1" x14ac:dyDescent="0.3">
      <c r="A31" s="8" t="s">
        <v>154</v>
      </c>
      <c r="B31" s="10">
        <v>2</v>
      </c>
      <c r="C31" s="123">
        <v>1</v>
      </c>
      <c r="D31" s="65"/>
      <c r="E31" s="10">
        <v>1</v>
      </c>
      <c r="F31" s="65"/>
      <c r="G31" s="120" t="s">
        <v>412</v>
      </c>
    </row>
    <row r="32" spans="1:7" ht="54" customHeight="1" x14ac:dyDescent="0.3">
      <c r="A32" s="35" t="s">
        <v>129</v>
      </c>
      <c r="B32" s="10">
        <v>2</v>
      </c>
      <c r="C32" s="10">
        <v>2</v>
      </c>
      <c r="D32" s="56" t="s">
        <v>130</v>
      </c>
      <c r="E32" s="10">
        <v>2</v>
      </c>
      <c r="F32" s="56" t="s">
        <v>131</v>
      </c>
    </row>
    <row r="33" spans="1:7" ht="50.4" x14ac:dyDescent="0.3">
      <c r="A33" s="8" t="s">
        <v>155</v>
      </c>
      <c r="B33" s="10">
        <v>2</v>
      </c>
      <c r="C33" s="10">
        <v>2</v>
      </c>
      <c r="D33" s="65"/>
      <c r="E33" s="10">
        <v>2</v>
      </c>
      <c r="F33" s="65"/>
    </row>
    <row r="34" spans="1:7" ht="63.75" customHeight="1" x14ac:dyDescent="0.3">
      <c r="A34" s="8" t="s">
        <v>156</v>
      </c>
      <c r="B34" s="10">
        <v>2</v>
      </c>
      <c r="C34" s="10">
        <v>2</v>
      </c>
      <c r="D34" s="56" t="s">
        <v>132</v>
      </c>
      <c r="E34" s="10">
        <v>2</v>
      </c>
      <c r="F34" s="56" t="s">
        <v>160</v>
      </c>
    </row>
    <row r="35" spans="1:7" ht="24" customHeight="1" x14ac:dyDescent="0.3">
      <c r="A35" s="7" t="s">
        <v>36</v>
      </c>
      <c r="B35" s="74">
        <f>SUM(B36:B39)</f>
        <v>8</v>
      </c>
      <c r="C35" s="74">
        <f>SUM(C36:C39)</f>
        <v>7</v>
      </c>
      <c r="D35" s="65"/>
      <c r="E35" s="74">
        <f>SUM(E36:E39)</f>
        <v>8</v>
      </c>
      <c r="F35" s="65"/>
    </row>
    <row r="36" spans="1:7" s="204" customFormat="1" ht="67.2" x14ac:dyDescent="0.3">
      <c r="A36" s="221" t="s">
        <v>69</v>
      </c>
      <c r="B36" s="201">
        <v>2</v>
      </c>
      <c r="C36" s="201">
        <v>1</v>
      </c>
      <c r="D36" s="220"/>
      <c r="E36" s="201">
        <v>2</v>
      </c>
      <c r="F36" s="220"/>
    </row>
    <row r="37" spans="1:7" ht="50.4" x14ac:dyDescent="0.3">
      <c r="A37" s="35" t="s">
        <v>70</v>
      </c>
      <c r="B37" s="10">
        <v>2</v>
      </c>
      <c r="C37" s="10">
        <v>2</v>
      </c>
      <c r="D37" s="65"/>
      <c r="E37" s="10">
        <v>2</v>
      </c>
      <c r="F37" s="65"/>
    </row>
    <row r="38" spans="1:7" ht="33.6" x14ac:dyDescent="0.3">
      <c r="A38" s="9" t="s">
        <v>157</v>
      </c>
      <c r="B38" s="10">
        <v>2</v>
      </c>
      <c r="C38" s="10">
        <v>2</v>
      </c>
      <c r="D38" s="65"/>
      <c r="E38" s="10">
        <v>2</v>
      </c>
      <c r="F38" s="65"/>
    </row>
    <row r="39" spans="1:7" ht="33.6" x14ac:dyDescent="0.3">
      <c r="A39" s="35" t="s">
        <v>139</v>
      </c>
      <c r="B39" s="10">
        <v>2</v>
      </c>
      <c r="C39" s="10">
        <v>2</v>
      </c>
      <c r="D39" s="65"/>
      <c r="E39" s="10">
        <v>2</v>
      </c>
      <c r="F39" s="65"/>
    </row>
    <row r="40" spans="1:7" ht="28.5" customHeight="1" x14ac:dyDescent="0.3">
      <c r="A40" s="7" t="s">
        <v>37</v>
      </c>
      <c r="B40" s="74">
        <f>SUM(B41:B42)</f>
        <v>4</v>
      </c>
      <c r="C40" s="74">
        <f>SUM(C41:C42)</f>
        <v>4</v>
      </c>
      <c r="D40" s="65"/>
      <c r="E40" s="74">
        <f>SUM(E41:E42)</f>
        <v>4</v>
      </c>
      <c r="F40" s="65"/>
    </row>
    <row r="41" spans="1:7" ht="50.4" x14ac:dyDescent="0.3">
      <c r="A41" s="8" t="s">
        <v>47</v>
      </c>
      <c r="B41" s="10">
        <v>2</v>
      </c>
      <c r="C41" s="10">
        <v>2</v>
      </c>
      <c r="D41" s="65"/>
      <c r="E41" s="10">
        <v>2</v>
      </c>
      <c r="F41" s="65"/>
    </row>
    <row r="42" spans="1:7" ht="84" x14ac:dyDescent="0.3">
      <c r="A42" s="35" t="s">
        <v>158</v>
      </c>
      <c r="B42" s="10">
        <v>2</v>
      </c>
      <c r="C42" s="10">
        <v>2</v>
      </c>
      <c r="D42" s="56" t="s">
        <v>282</v>
      </c>
      <c r="E42" s="10">
        <v>2</v>
      </c>
      <c r="F42" s="65"/>
    </row>
    <row r="43" spans="1:7" ht="27" customHeight="1" x14ac:dyDescent="0.3">
      <c r="A43" s="31" t="s">
        <v>38</v>
      </c>
      <c r="B43" s="74">
        <f>SUM(B44:B48)</f>
        <v>10</v>
      </c>
      <c r="C43" s="74">
        <f>SUM(C44:C48)</f>
        <v>7</v>
      </c>
      <c r="D43" s="65"/>
      <c r="E43" s="74">
        <f>SUM(E44:E48)</f>
        <v>8</v>
      </c>
      <c r="F43" s="65"/>
    </row>
    <row r="44" spans="1:7" ht="50.4" x14ac:dyDescent="0.3">
      <c r="A44" s="8" t="s">
        <v>39</v>
      </c>
      <c r="B44" s="10">
        <v>2</v>
      </c>
      <c r="C44" s="10">
        <v>2</v>
      </c>
      <c r="D44" s="56"/>
      <c r="E44" s="10">
        <v>2</v>
      </c>
      <c r="F44" s="65"/>
    </row>
    <row r="45" spans="1:7" ht="33.6" x14ac:dyDescent="0.3">
      <c r="A45" s="8" t="s">
        <v>57</v>
      </c>
      <c r="B45" s="10">
        <v>2</v>
      </c>
      <c r="C45" s="10">
        <v>2</v>
      </c>
      <c r="D45" s="60"/>
      <c r="E45" s="10">
        <v>2</v>
      </c>
      <c r="F45" s="65"/>
    </row>
    <row r="46" spans="1:7" ht="50.4" x14ac:dyDescent="0.3">
      <c r="A46" s="35" t="s">
        <v>164</v>
      </c>
      <c r="B46" s="10">
        <v>2</v>
      </c>
      <c r="C46" s="10">
        <v>0</v>
      </c>
      <c r="D46" s="66"/>
      <c r="E46" s="10">
        <v>0</v>
      </c>
      <c r="F46" s="67"/>
    </row>
    <row r="47" spans="1:7" s="204" customFormat="1" ht="50.4" x14ac:dyDescent="0.3">
      <c r="A47" s="209" t="s">
        <v>67</v>
      </c>
      <c r="B47" s="201">
        <v>2</v>
      </c>
      <c r="C47" s="201">
        <v>1</v>
      </c>
      <c r="D47" s="218"/>
      <c r="E47" s="201">
        <v>2</v>
      </c>
      <c r="F47" s="219" t="s">
        <v>529</v>
      </c>
      <c r="G47" s="204" t="s">
        <v>416</v>
      </c>
    </row>
    <row r="48" spans="1:7" ht="27.75" customHeight="1" x14ac:dyDescent="0.3">
      <c r="A48" s="8" t="s">
        <v>71</v>
      </c>
      <c r="B48" s="10">
        <v>2</v>
      </c>
      <c r="C48" s="10">
        <v>2</v>
      </c>
      <c r="D48" s="56"/>
      <c r="E48" s="10">
        <v>2</v>
      </c>
      <c r="F48" s="65"/>
    </row>
    <row r="49" spans="1:7" ht="23.25" customHeight="1" x14ac:dyDescent="0.3">
      <c r="A49" s="31" t="s">
        <v>40</v>
      </c>
      <c r="B49" s="6">
        <f>B50+B53</f>
        <v>10</v>
      </c>
      <c r="C49" s="6">
        <f>C50+C53</f>
        <v>7</v>
      </c>
      <c r="D49" s="65"/>
      <c r="E49" s="6">
        <f>E50+E53</f>
        <v>7</v>
      </c>
      <c r="F49" s="65"/>
    </row>
    <row r="50" spans="1:7" ht="23.25" customHeight="1" x14ac:dyDescent="0.3">
      <c r="A50" s="31" t="s">
        <v>18</v>
      </c>
      <c r="B50" s="74">
        <f>SUM(B51:B52)</f>
        <v>4</v>
      </c>
      <c r="C50" s="74">
        <f>SUM(C51:C52)</f>
        <v>4</v>
      </c>
      <c r="D50" s="65"/>
      <c r="E50" s="74">
        <f>SUM(E51:E52)</f>
        <v>4</v>
      </c>
      <c r="F50" s="65"/>
    </row>
    <row r="51" spans="1:7" ht="83.25" customHeight="1" x14ac:dyDescent="0.3">
      <c r="A51" s="35" t="s">
        <v>145</v>
      </c>
      <c r="B51" s="10">
        <v>2</v>
      </c>
      <c r="C51" s="10">
        <v>2</v>
      </c>
      <c r="D51" s="56" t="s">
        <v>146</v>
      </c>
      <c r="E51" s="10">
        <v>2</v>
      </c>
      <c r="F51" s="56" t="s">
        <v>136</v>
      </c>
    </row>
    <row r="52" spans="1:7" ht="50.4" x14ac:dyDescent="0.3">
      <c r="A52" s="35" t="s">
        <v>56</v>
      </c>
      <c r="B52" s="10">
        <v>2</v>
      </c>
      <c r="C52" s="10">
        <v>2</v>
      </c>
      <c r="D52" s="65"/>
      <c r="E52" s="10">
        <v>2</v>
      </c>
      <c r="F52" s="66"/>
      <c r="G52" s="120" t="s">
        <v>413</v>
      </c>
    </row>
    <row r="53" spans="1:7" ht="27" customHeight="1" x14ac:dyDescent="0.3">
      <c r="A53" s="31" t="s">
        <v>41</v>
      </c>
      <c r="B53" s="74">
        <f>SUM(B54:B56)</f>
        <v>6</v>
      </c>
      <c r="C53" s="74">
        <f>SUM(C54:C56)</f>
        <v>3</v>
      </c>
      <c r="D53" s="65"/>
      <c r="E53" s="74">
        <f>SUM(E54:E56)</f>
        <v>3</v>
      </c>
      <c r="F53" s="65"/>
    </row>
    <row r="54" spans="1:7" ht="33.6" x14ac:dyDescent="0.3">
      <c r="A54" s="8" t="s">
        <v>58</v>
      </c>
      <c r="B54" s="10">
        <v>2</v>
      </c>
      <c r="C54" s="10">
        <v>0</v>
      </c>
      <c r="D54" s="56" t="s">
        <v>43</v>
      </c>
      <c r="E54" s="10"/>
      <c r="F54" s="56" t="s">
        <v>43</v>
      </c>
    </row>
    <row r="55" spans="1:7" ht="33.6" x14ac:dyDescent="0.3">
      <c r="A55" s="8" t="s">
        <v>42</v>
      </c>
      <c r="B55" s="10">
        <v>2</v>
      </c>
      <c r="C55" s="10">
        <v>2</v>
      </c>
      <c r="D55" s="65"/>
      <c r="E55" s="10">
        <v>2</v>
      </c>
      <c r="F55" s="65"/>
    </row>
    <row r="56" spans="1:7" ht="54" customHeight="1" x14ac:dyDescent="0.3">
      <c r="A56" s="36" t="s">
        <v>76</v>
      </c>
      <c r="B56" s="10">
        <v>2</v>
      </c>
      <c r="C56" s="10">
        <v>1</v>
      </c>
      <c r="D56" s="65"/>
      <c r="E56" s="10">
        <v>1</v>
      </c>
      <c r="F56" s="65"/>
    </row>
    <row r="57" spans="1:7" ht="22.5" customHeight="1" x14ac:dyDescent="0.3">
      <c r="A57" s="72" t="s">
        <v>5</v>
      </c>
      <c r="B57" s="6">
        <f>B14+B21+B49</f>
        <v>62</v>
      </c>
      <c r="C57" s="6">
        <f>C14+C21+C49</f>
        <v>54</v>
      </c>
      <c r="D57" s="10"/>
      <c r="E57" s="6">
        <f>E14+E21+E49</f>
        <v>55</v>
      </c>
      <c r="F57" s="68"/>
    </row>
    <row r="58" spans="1:7" ht="27.75" customHeight="1" x14ac:dyDescent="0.3">
      <c r="A58" s="74" t="s">
        <v>6</v>
      </c>
      <c r="B58" s="6">
        <v>100</v>
      </c>
      <c r="C58" s="185">
        <f>ROUND(C57/B57*100,0)</f>
        <v>87</v>
      </c>
      <c r="D58" s="186"/>
      <c r="E58" s="180">
        <f>ROUND(E57/B57*100,0)</f>
        <v>89</v>
      </c>
      <c r="F58" s="180"/>
    </row>
    <row r="59" spans="1:7" ht="27" customHeight="1" x14ac:dyDescent="0.3">
      <c r="A59" s="74" t="s">
        <v>7</v>
      </c>
      <c r="B59" s="10"/>
      <c r="C59" s="180" t="str">
        <f>IF(AND(AND(C16=2,C23=2),C58&gt;=80),"Loại A",IF(AND(AND(C16=2,C23=2),C58&gt;=65),"Loại B",IF(AND(AND(C16=2,C23=2),C58&gt;=50),"Loại C",IF(AND(AND(C16=2,C23=2),C58&lt;50),"Không đạt chuẩn",IF(OR(C16&lt;2,C23&lt;2),"Không đạt chuẩn")))))</f>
        <v>Loại A</v>
      </c>
      <c r="D59" s="180"/>
      <c r="E59" s="180" t="str">
        <f>IF(AND(AND(E16=2,E23=2),E58&gt;=80),"Loại A",IF(AND(AND(E16=2,E23=2),E58&gt;=65),"Loại B",IF(AND(AND(E16=2,E23=2),E58&gt;=50),"Loại C",IF(AND(AND(E16=2,E23=2),E58&lt;50),"Không đạt chuẩn",IF(OR(E16&lt;2,E23&lt;2),"Không đạt chuẩn")))))</f>
        <v>Loại A</v>
      </c>
      <c r="F59" s="180"/>
    </row>
    <row r="60" spans="1:7" x14ac:dyDescent="0.3">
      <c r="A60" s="13"/>
    </row>
    <row r="61" spans="1:7" x14ac:dyDescent="0.3">
      <c r="A61" s="73" t="s">
        <v>283</v>
      </c>
      <c r="D61" s="178" t="s">
        <v>171</v>
      </c>
      <c r="E61" s="178"/>
      <c r="F61" s="178"/>
    </row>
    <row r="62" spans="1:7" x14ac:dyDescent="0.3">
      <c r="A62" s="75" t="s">
        <v>8</v>
      </c>
      <c r="D62" s="181" t="s">
        <v>9</v>
      </c>
      <c r="E62" s="181"/>
      <c r="F62" s="181"/>
    </row>
    <row r="63" spans="1:7" x14ac:dyDescent="0.3">
      <c r="A63" s="73" t="s">
        <v>10</v>
      </c>
      <c r="D63" s="178" t="s">
        <v>10</v>
      </c>
      <c r="E63" s="178"/>
      <c r="F63" s="178"/>
    </row>
    <row r="65" spans="1:3" x14ac:dyDescent="0.3">
      <c r="C65" s="14"/>
    </row>
    <row r="67" spans="1:3" x14ac:dyDescent="0.3">
      <c r="C67" s="14"/>
    </row>
    <row r="68" spans="1:3" x14ac:dyDescent="0.3">
      <c r="A68" s="86" t="s">
        <v>191</v>
      </c>
    </row>
  </sheetData>
  <mergeCells count="13">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103" priority="2" stopIfTrue="1" operator="equal">
      <formula>0</formula>
    </cfRule>
  </conditionalFormatting>
  <conditionalFormatting sqref="E14:E56">
    <cfRule type="cellIs" dxfId="102" priority="1" stopIfTrue="1" operator="equal">
      <formula>0</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6"/>
  <sheetViews>
    <sheetView topLeftCell="A47" workbookViewId="0">
      <selection activeCell="D55" sqref="D55"/>
    </sheetView>
  </sheetViews>
  <sheetFormatPr defaultColWidth="8.90625" defaultRowHeight="16.8" x14ac:dyDescent="0.3"/>
  <cols>
    <col min="1" max="1" width="49.1796875" style="5" customWidth="1"/>
    <col min="2" max="2" width="6.6328125" style="5" customWidth="1"/>
    <col min="3" max="3" width="12.08984375" style="5" customWidth="1"/>
    <col min="4" max="4" width="18" style="112" customWidth="1"/>
    <col min="5" max="5" width="11.6328125" style="5" customWidth="1"/>
    <col min="6" max="6" width="18.08984375" style="5" customWidth="1"/>
    <col min="7" max="7" width="20.36328125" style="120" customWidth="1"/>
    <col min="8" max="16384" width="8.90625" style="5"/>
  </cols>
  <sheetData>
    <row r="1" spans="1:6" ht="17.25" customHeight="1" x14ac:dyDescent="0.3"/>
    <row r="2" spans="1:6" ht="58.5" customHeight="1" x14ac:dyDescent="0.3">
      <c r="A2" s="76" t="s">
        <v>388</v>
      </c>
      <c r="B2" s="3"/>
      <c r="D2" s="182" t="s">
        <v>11</v>
      </c>
      <c r="E2" s="182"/>
      <c r="F2" s="182"/>
    </row>
    <row r="3" spans="1:6" x14ac:dyDescent="0.3">
      <c r="A3" s="1"/>
      <c r="B3" s="2"/>
    </row>
    <row r="4" spans="1:6" ht="35.25" customHeight="1" x14ac:dyDescent="0.3">
      <c r="A4" s="183" t="s">
        <v>50</v>
      </c>
      <c r="B4" s="184"/>
      <c r="C4" s="184"/>
      <c r="D4" s="184"/>
      <c r="E4" s="184"/>
      <c r="F4" s="184"/>
    </row>
    <row r="5" spans="1:6" ht="18" customHeight="1" x14ac:dyDescent="0.3">
      <c r="A5" s="115" t="s">
        <v>389</v>
      </c>
      <c r="B5" s="32"/>
      <c r="C5" s="32"/>
      <c r="D5" s="116"/>
      <c r="E5" s="32"/>
      <c r="F5" s="32"/>
    </row>
    <row r="6" spans="1:6" ht="18" customHeight="1" x14ac:dyDescent="0.3">
      <c r="A6" s="115" t="s">
        <v>390</v>
      </c>
      <c r="B6" s="32"/>
      <c r="C6" s="32"/>
      <c r="D6" s="116"/>
      <c r="E6" s="32"/>
      <c r="F6" s="32"/>
    </row>
    <row r="7" spans="1:6" ht="18" customHeight="1" x14ac:dyDescent="0.3">
      <c r="A7" s="117" t="s">
        <v>391</v>
      </c>
      <c r="B7" s="32"/>
      <c r="C7" s="32"/>
      <c r="D7" s="116"/>
      <c r="E7" s="32"/>
      <c r="F7" s="32"/>
    </row>
    <row r="8" spans="1:6" ht="18" customHeight="1" x14ac:dyDescent="0.3">
      <c r="A8" s="115" t="s">
        <v>392</v>
      </c>
      <c r="B8" s="32"/>
      <c r="C8" s="32"/>
      <c r="D8" s="116"/>
      <c r="E8" s="32"/>
      <c r="F8" s="32"/>
    </row>
    <row r="9" spans="1:6" ht="18" customHeight="1" x14ac:dyDescent="0.3">
      <c r="A9" s="12" t="s">
        <v>393</v>
      </c>
      <c r="B9" s="32"/>
      <c r="C9" s="32"/>
      <c r="D9" s="116"/>
      <c r="E9" s="32"/>
      <c r="F9" s="32"/>
    </row>
    <row r="10" spans="1:6" ht="10.5" customHeight="1" x14ac:dyDescent="0.3">
      <c r="A10" s="4"/>
    </row>
    <row r="11" spans="1:6" x14ac:dyDescent="0.3">
      <c r="A11" s="180" t="s">
        <v>0</v>
      </c>
      <c r="B11" s="180" t="s">
        <v>1</v>
      </c>
      <c r="C11" s="180" t="s">
        <v>27</v>
      </c>
      <c r="D11" s="180"/>
      <c r="E11" s="180" t="s">
        <v>2</v>
      </c>
      <c r="F11" s="180"/>
    </row>
    <row r="12" spans="1:6" ht="33.6" x14ac:dyDescent="0.3">
      <c r="A12" s="180"/>
      <c r="B12" s="180"/>
      <c r="C12" s="28" t="s">
        <v>3</v>
      </c>
      <c r="D12" s="15" t="s">
        <v>4</v>
      </c>
      <c r="E12" s="28" t="s">
        <v>3</v>
      </c>
      <c r="F12" s="28" t="s">
        <v>4</v>
      </c>
    </row>
    <row r="13" spans="1:6" ht="21.75" customHeight="1" x14ac:dyDescent="0.3">
      <c r="A13" s="29" t="s">
        <v>28</v>
      </c>
      <c r="B13" s="6">
        <f>B14+B17</f>
        <v>8</v>
      </c>
      <c r="C13" s="6">
        <f>C14+C17</f>
        <v>8</v>
      </c>
      <c r="D13" s="52"/>
      <c r="E13" s="6">
        <f>E14+E17</f>
        <v>8</v>
      </c>
      <c r="F13" s="65"/>
    </row>
    <row r="14" spans="1:6" ht="21.75" customHeight="1" x14ac:dyDescent="0.3">
      <c r="A14" s="30" t="s">
        <v>14</v>
      </c>
      <c r="B14" s="82">
        <f>SUM(B15:B16)</f>
        <v>4</v>
      </c>
      <c r="C14" s="82">
        <f>SUM(C15:C16)</f>
        <v>4</v>
      </c>
      <c r="D14" s="52"/>
      <c r="E14" s="82">
        <f>SUM(E15:E16)</f>
        <v>4</v>
      </c>
      <c r="F14" s="65"/>
    </row>
    <row r="15" spans="1:6" ht="37.5" customHeight="1" x14ac:dyDescent="0.3">
      <c r="A15" s="9" t="s">
        <v>62</v>
      </c>
      <c r="B15" s="10">
        <v>2</v>
      </c>
      <c r="C15" s="10">
        <v>2</v>
      </c>
      <c r="D15" s="118" t="s">
        <v>394</v>
      </c>
      <c r="E15" s="10">
        <v>2</v>
      </c>
      <c r="F15" s="65"/>
    </row>
    <row r="16" spans="1:6" ht="30" customHeight="1" x14ac:dyDescent="0.3">
      <c r="A16" s="9" t="s">
        <v>29</v>
      </c>
      <c r="B16" s="10">
        <v>2</v>
      </c>
      <c r="C16" s="10">
        <v>2</v>
      </c>
      <c r="D16" s="52" t="s">
        <v>395</v>
      </c>
      <c r="E16" s="10">
        <v>2</v>
      </c>
      <c r="F16" s="65"/>
    </row>
    <row r="17" spans="1:7" ht="23.25" customHeight="1" x14ac:dyDescent="0.3">
      <c r="A17" s="30" t="s">
        <v>15</v>
      </c>
      <c r="B17" s="82">
        <f>SUM(B18:B19)</f>
        <v>4</v>
      </c>
      <c r="C17" s="82">
        <f>SUM(C18:C19)</f>
        <v>4</v>
      </c>
      <c r="D17" s="52"/>
      <c r="E17" s="82">
        <f>SUM(E18:E19)</f>
        <v>4</v>
      </c>
      <c r="F17" s="65"/>
    </row>
    <row r="18" spans="1:7" ht="138" customHeight="1" x14ac:dyDescent="0.3">
      <c r="A18" s="8" t="s">
        <v>30</v>
      </c>
      <c r="B18" s="10">
        <v>2</v>
      </c>
      <c r="C18" s="10">
        <v>2</v>
      </c>
      <c r="D18" s="118" t="s">
        <v>396</v>
      </c>
      <c r="E18" s="10">
        <v>2</v>
      </c>
      <c r="F18" s="65"/>
    </row>
    <row r="19" spans="1:7" ht="83.25" customHeight="1" x14ac:dyDescent="0.3">
      <c r="A19" s="8" t="s">
        <v>31</v>
      </c>
      <c r="B19" s="10">
        <v>2</v>
      </c>
      <c r="C19" s="10">
        <v>2</v>
      </c>
      <c r="D19" s="118" t="s">
        <v>397</v>
      </c>
      <c r="E19" s="10">
        <v>2</v>
      </c>
      <c r="F19" s="65"/>
    </row>
    <row r="20" spans="1:7" ht="21.75" customHeight="1" x14ac:dyDescent="0.3">
      <c r="A20" s="7" t="s">
        <v>32</v>
      </c>
      <c r="B20" s="6">
        <f>B21+B28+B34+B39+B42</f>
        <v>44</v>
      </c>
      <c r="C20" s="6">
        <f>C21+C28+C34+C39+C42</f>
        <v>36</v>
      </c>
      <c r="D20" s="52"/>
      <c r="E20" s="6">
        <f>E21+E28+E34+E39+E42</f>
        <v>38</v>
      </c>
      <c r="F20" s="65"/>
    </row>
    <row r="21" spans="1:7" ht="21.75" customHeight="1" x14ac:dyDescent="0.3">
      <c r="A21" s="7" t="s">
        <v>33</v>
      </c>
      <c r="B21" s="82">
        <f>SUM(B22:B27)</f>
        <v>12</v>
      </c>
      <c r="C21" s="82">
        <f>SUM(C22:C27)</f>
        <v>8</v>
      </c>
      <c r="D21" s="52"/>
      <c r="E21" s="82">
        <f>SUM(E22:E27)</f>
        <v>8</v>
      </c>
      <c r="F21" s="65"/>
    </row>
    <row r="22" spans="1:7" ht="57.75" customHeight="1" x14ac:dyDescent="0.3">
      <c r="A22" s="8" t="s">
        <v>34</v>
      </c>
      <c r="B22" s="10">
        <v>2</v>
      </c>
      <c r="C22" s="10">
        <v>2</v>
      </c>
      <c r="D22" s="119" t="s">
        <v>398</v>
      </c>
      <c r="E22" s="10">
        <v>2</v>
      </c>
      <c r="F22" s="65"/>
    </row>
    <row r="23" spans="1:7" ht="100.8" x14ac:dyDescent="0.3">
      <c r="A23" s="36" t="s">
        <v>53</v>
      </c>
      <c r="B23" s="10">
        <v>2</v>
      </c>
      <c r="C23" s="10">
        <v>1</v>
      </c>
      <c r="D23" s="118" t="s">
        <v>59</v>
      </c>
      <c r="E23" s="10">
        <v>1</v>
      </c>
      <c r="F23" s="56" t="s">
        <v>44</v>
      </c>
    </row>
    <row r="24" spans="1:7" s="204" customFormat="1" ht="39.6" x14ac:dyDescent="0.3">
      <c r="A24" s="200" t="s">
        <v>52</v>
      </c>
      <c r="B24" s="201">
        <v>2</v>
      </c>
      <c r="C24" s="201">
        <v>2</v>
      </c>
      <c r="D24" s="206" t="s">
        <v>399</v>
      </c>
      <c r="E24" s="201"/>
      <c r="F24" s="204" t="s">
        <v>418</v>
      </c>
      <c r="G24" s="204" t="s">
        <v>418</v>
      </c>
    </row>
    <row r="25" spans="1:7" ht="50.4" x14ac:dyDescent="0.3">
      <c r="A25" s="35" t="s">
        <v>91</v>
      </c>
      <c r="B25" s="10">
        <v>2</v>
      </c>
      <c r="C25" s="10">
        <v>0</v>
      </c>
      <c r="D25" s="118"/>
      <c r="E25" s="10">
        <v>1</v>
      </c>
      <c r="F25" s="65"/>
    </row>
    <row r="26" spans="1:7" ht="50.4" x14ac:dyDescent="0.3">
      <c r="A26" s="35" t="s">
        <v>54</v>
      </c>
      <c r="B26" s="10">
        <v>2</v>
      </c>
      <c r="C26" s="10">
        <v>1</v>
      </c>
      <c r="D26" s="118"/>
      <c r="E26" s="10">
        <v>2</v>
      </c>
      <c r="F26" s="65"/>
    </row>
    <row r="27" spans="1:7" ht="33.6" x14ac:dyDescent="0.3">
      <c r="A27" s="36" t="s">
        <v>152</v>
      </c>
      <c r="B27" s="10">
        <v>2</v>
      </c>
      <c r="C27" s="10">
        <v>2</v>
      </c>
      <c r="D27" s="52"/>
      <c r="E27" s="10">
        <v>2</v>
      </c>
      <c r="F27" s="65"/>
    </row>
    <row r="28" spans="1:7" ht="22.5" customHeight="1" x14ac:dyDescent="0.3">
      <c r="A28" s="7" t="s">
        <v>35</v>
      </c>
      <c r="B28" s="82">
        <f>SUM(B29:B33)</f>
        <v>10</v>
      </c>
      <c r="C28" s="82">
        <f>SUM(C29:C33)</f>
        <v>10</v>
      </c>
      <c r="D28" s="52"/>
      <c r="E28" s="82">
        <f>SUM(E29:E33)</f>
        <v>10</v>
      </c>
      <c r="F28" s="65"/>
    </row>
    <row r="29" spans="1:7" ht="50.4" x14ac:dyDescent="0.3">
      <c r="A29" s="8" t="s">
        <v>153</v>
      </c>
      <c r="B29" s="10">
        <v>2</v>
      </c>
      <c r="C29" s="10">
        <v>2</v>
      </c>
      <c r="D29" s="52"/>
      <c r="E29" s="10">
        <v>2</v>
      </c>
      <c r="F29" s="65"/>
    </row>
    <row r="30" spans="1:7" ht="54" customHeight="1" x14ac:dyDescent="0.3">
      <c r="A30" s="8" t="s">
        <v>154</v>
      </c>
      <c r="B30" s="10">
        <v>2</v>
      </c>
      <c r="C30" s="10">
        <v>2</v>
      </c>
      <c r="D30" s="52" t="s">
        <v>400</v>
      </c>
      <c r="E30" s="10">
        <v>2</v>
      </c>
      <c r="F30" s="65"/>
    </row>
    <row r="31" spans="1:7" ht="54" customHeight="1" x14ac:dyDescent="0.3">
      <c r="A31" s="35" t="s">
        <v>129</v>
      </c>
      <c r="B31" s="10">
        <v>2</v>
      </c>
      <c r="C31" s="10">
        <v>2</v>
      </c>
      <c r="D31" s="118"/>
      <c r="E31" s="10">
        <v>2</v>
      </c>
      <c r="F31" s="56" t="s">
        <v>131</v>
      </c>
    </row>
    <row r="32" spans="1:7" ht="50.4" x14ac:dyDescent="0.3">
      <c r="A32" s="8" t="s">
        <v>155</v>
      </c>
      <c r="B32" s="10">
        <v>2</v>
      </c>
      <c r="C32" s="10">
        <v>2</v>
      </c>
      <c r="D32" s="52"/>
      <c r="E32" s="10">
        <v>2</v>
      </c>
      <c r="F32" s="65"/>
    </row>
    <row r="33" spans="1:7" ht="64.5" customHeight="1" x14ac:dyDescent="0.3">
      <c r="A33" s="8" t="s">
        <v>156</v>
      </c>
      <c r="B33" s="10">
        <v>2</v>
      </c>
      <c r="C33" s="10">
        <v>2</v>
      </c>
      <c r="D33" s="118"/>
      <c r="E33" s="10">
        <v>2</v>
      </c>
      <c r="F33" s="56" t="s">
        <v>160</v>
      </c>
    </row>
    <row r="34" spans="1:7" ht="24" customHeight="1" x14ac:dyDescent="0.3">
      <c r="A34" s="7" t="s">
        <v>36</v>
      </c>
      <c r="B34" s="82">
        <f>SUM(B35:B38)</f>
        <v>8</v>
      </c>
      <c r="C34" s="82">
        <f>SUM(C35:C38)</f>
        <v>7</v>
      </c>
      <c r="D34" s="52"/>
      <c r="E34" s="82">
        <f>SUM(E35:E38)</f>
        <v>8</v>
      </c>
      <c r="F34" s="65"/>
    </row>
    <row r="35" spans="1:7" s="204" customFormat="1" ht="67.2" x14ac:dyDescent="0.3">
      <c r="A35" s="221" t="s">
        <v>69</v>
      </c>
      <c r="B35" s="201">
        <v>2</v>
      </c>
      <c r="C35" s="201">
        <v>1</v>
      </c>
      <c r="D35" s="211"/>
      <c r="E35" s="201">
        <v>2</v>
      </c>
      <c r="F35" s="220"/>
    </row>
    <row r="36" spans="1:7" ht="50.4" x14ac:dyDescent="0.3">
      <c r="A36" s="35" t="s">
        <v>70</v>
      </c>
      <c r="B36" s="10">
        <v>2</v>
      </c>
      <c r="C36" s="10">
        <v>2</v>
      </c>
      <c r="D36" s="52"/>
      <c r="E36" s="10">
        <v>2</v>
      </c>
      <c r="F36" s="65"/>
    </row>
    <row r="37" spans="1:7" ht="33.6" x14ac:dyDescent="0.3">
      <c r="A37" s="9" t="s">
        <v>157</v>
      </c>
      <c r="B37" s="10">
        <v>2</v>
      </c>
      <c r="C37" s="10">
        <v>2</v>
      </c>
      <c r="D37" s="52"/>
      <c r="E37" s="10">
        <v>2</v>
      </c>
      <c r="F37" s="65"/>
    </row>
    <row r="38" spans="1:7" ht="33.6" x14ac:dyDescent="0.3">
      <c r="A38" s="35" t="s">
        <v>139</v>
      </c>
      <c r="B38" s="10">
        <v>2</v>
      </c>
      <c r="C38" s="10">
        <v>2</v>
      </c>
      <c r="D38" s="52"/>
      <c r="E38" s="10">
        <v>2</v>
      </c>
      <c r="F38" s="65"/>
    </row>
    <row r="39" spans="1:7" ht="28.5" customHeight="1" x14ac:dyDescent="0.3">
      <c r="A39" s="7" t="s">
        <v>37</v>
      </c>
      <c r="B39" s="82">
        <f>SUM(B40:B41)</f>
        <v>4</v>
      </c>
      <c r="C39" s="82">
        <f>SUM(C40:C41)</f>
        <v>3</v>
      </c>
      <c r="D39" s="52"/>
      <c r="E39" s="82">
        <f>SUM(E40:E41)</f>
        <v>4</v>
      </c>
      <c r="F39" s="65"/>
    </row>
    <row r="40" spans="1:7" s="204" customFormat="1" ht="46.5" customHeight="1" x14ac:dyDescent="0.3">
      <c r="A40" s="200" t="s">
        <v>47</v>
      </c>
      <c r="B40" s="201">
        <v>2</v>
      </c>
      <c r="C40" s="201">
        <v>1</v>
      </c>
      <c r="D40" s="211"/>
      <c r="E40" s="201">
        <v>2</v>
      </c>
      <c r="F40" s="220"/>
    </row>
    <row r="41" spans="1:7" ht="84" x14ac:dyDescent="0.3">
      <c r="A41" s="35" t="s">
        <v>158</v>
      </c>
      <c r="B41" s="10">
        <v>2</v>
      </c>
      <c r="C41" s="10">
        <v>2</v>
      </c>
      <c r="D41" s="118"/>
      <c r="E41" s="10">
        <v>2</v>
      </c>
      <c r="F41" s="65"/>
    </row>
    <row r="42" spans="1:7" ht="27" customHeight="1" x14ac:dyDescent="0.3">
      <c r="A42" s="31" t="s">
        <v>38</v>
      </c>
      <c r="B42" s="82">
        <f>SUM(B43:B47)</f>
        <v>10</v>
      </c>
      <c r="C42" s="82">
        <f>SUM(C43:C47)</f>
        <v>8</v>
      </c>
      <c r="D42" s="52"/>
      <c r="E42" s="82">
        <f>SUM(E43:E47)</f>
        <v>8</v>
      </c>
      <c r="F42" s="65"/>
    </row>
    <row r="43" spans="1:7" ht="53.25" customHeight="1" x14ac:dyDescent="0.3">
      <c r="A43" s="8" t="s">
        <v>39</v>
      </c>
      <c r="B43" s="10">
        <v>2</v>
      </c>
      <c r="C43" s="10">
        <v>2</v>
      </c>
      <c r="D43" s="118"/>
      <c r="E43" s="10">
        <v>2</v>
      </c>
      <c r="F43" s="65"/>
    </row>
    <row r="44" spans="1:7" ht="38.25" customHeight="1" x14ac:dyDescent="0.3">
      <c r="A44" s="8" t="s">
        <v>57</v>
      </c>
      <c r="B44" s="10">
        <v>2</v>
      </c>
      <c r="C44" s="10">
        <v>2</v>
      </c>
      <c r="D44" s="118"/>
      <c r="E44" s="10">
        <v>2</v>
      </c>
      <c r="F44" s="65"/>
    </row>
    <row r="45" spans="1:7" ht="54.75" customHeight="1" x14ac:dyDescent="0.3">
      <c r="A45" s="35" t="s">
        <v>164</v>
      </c>
      <c r="B45" s="10">
        <v>2</v>
      </c>
      <c r="C45" s="10"/>
      <c r="D45" s="52"/>
      <c r="E45" s="10"/>
      <c r="F45" s="67"/>
      <c r="G45" s="120" t="s">
        <v>472</v>
      </c>
    </row>
    <row r="46" spans="1:7" ht="53.25" customHeight="1" x14ac:dyDescent="0.3">
      <c r="A46" s="35" t="s">
        <v>67</v>
      </c>
      <c r="B46" s="10">
        <v>2</v>
      </c>
      <c r="C46" s="10">
        <v>2</v>
      </c>
      <c r="D46" s="52"/>
      <c r="E46" s="10">
        <v>2</v>
      </c>
      <c r="F46" s="67"/>
      <c r="G46" s="121" t="s">
        <v>471</v>
      </c>
    </row>
    <row r="47" spans="1:7" ht="27.75" customHeight="1" x14ac:dyDescent="0.3">
      <c r="A47" s="8" t="s">
        <v>71</v>
      </c>
      <c r="B47" s="10">
        <v>2</v>
      </c>
      <c r="C47" s="10">
        <v>2</v>
      </c>
      <c r="D47" s="118"/>
      <c r="E47" s="10">
        <v>2</v>
      </c>
      <c r="F47" s="65"/>
    </row>
    <row r="48" spans="1:7" ht="23.25" customHeight="1" x14ac:dyDescent="0.3">
      <c r="A48" s="31" t="s">
        <v>40</v>
      </c>
      <c r="B48" s="6">
        <f>B49+B52</f>
        <v>10</v>
      </c>
      <c r="C48" s="6">
        <f>C49+C52</f>
        <v>7</v>
      </c>
      <c r="D48" s="52"/>
      <c r="E48" s="6">
        <f>E49+E52</f>
        <v>7</v>
      </c>
      <c r="F48" s="65"/>
    </row>
    <row r="49" spans="1:6" ht="23.25" customHeight="1" x14ac:dyDescent="0.3">
      <c r="A49" s="31" t="s">
        <v>18</v>
      </c>
      <c r="B49" s="82">
        <f>SUM(B50:B51)</f>
        <v>4</v>
      </c>
      <c r="C49" s="82">
        <f>SUM(C50:C51)</f>
        <v>4</v>
      </c>
      <c r="D49" s="52"/>
      <c r="E49" s="82">
        <f>SUM(E50:E51)</f>
        <v>4</v>
      </c>
      <c r="F49" s="65"/>
    </row>
    <row r="50" spans="1:6" ht="71.25" customHeight="1" x14ac:dyDescent="0.3">
      <c r="A50" s="35" t="s">
        <v>145</v>
      </c>
      <c r="B50" s="10">
        <v>2</v>
      </c>
      <c r="C50" s="10">
        <v>2</v>
      </c>
      <c r="D50" s="118"/>
      <c r="E50" s="10">
        <v>2</v>
      </c>
      <c r="F50" s="56"/>
    </row>
    <row r="51" spans="1:6" ht="50.4" x14ac:dyDescent="0.3">
      <c r="A51" s="35" t="s">
        <v>56</v>
      </c>
      <c r="B51" s="10">
        <v>2</v>
      </c>
      <c r="C51" s="10">
        <v>2</v>
      </c>
      <c r="D51" s="52" t="s">
        <v>401</v>
      </c>
      <c r="E51" s="10">
        <v>2</v>
      </c>
      <c r="F51" s="66"/>
    </row>
    <row r="52" spans="1:6" ht="27" customHeight="1" x14ac:dyDescent="0.3">
      <c r="A52" s="31" t="s">
        <v>41</v>
      </c>
      <c r="B52" s="82">
        <f>SUM(B53:B55)</f>
        <v>6</v>
      </c>
      <c r="C52" s="82">
        <f>SUM(C53:C55)</f>
        <v>3</v>
      </c>
      <c r="D52" s="52"/>
      <c r="E52" s="82">
        <f>SUM(E53:E55)</f>
        <v>3</v>
      </c>
      <c r="F52" s="65"/>
    </row>
    <row r="53" spans="1:6" ht="33.6" x14ac:dyDescent="0.3">
      <c r="A53" s="8" t="s">
        <v>58</v>
      </c>
      <c r="B53" s="10">
        <v>2</v>
      </c>
      <c r="C53" s="10"/>
      <c r="D53" s="118" t="s">
        <v>43</v>
      </c>
      <c r="E53" s="10"/>
      <c r="F53" s="56" t="s">
        <v>43</v>
      </c>
    </row>
    <row r="54" spans="1:6" ht="33.6" x14ac:dyDescent="0.3">
      <c r="A54" s="8" t="s">
        <v>42</v>
      </c>
      <c r="B54" s="10">
        <v>2</v>
      </c>
      <c r="C54" s="10">
        <v>2</v>
      </c>
      <c r="D54" s="52"/>
      <c r="E54" s="10">
        <v>2</v>
      </c>
      <c r="F54" s="65"/>
    </row>
    <row r="55" spans="1:6" ht="54" customHeight="1" x14ac:dyDescent="0.3">
      <c r="A55" s="36" t="s">
        <v>76</v>
      </c>
      <c r="B55" s="10">
        <v>2</v>
      </c>
      <c r="C55" s="10">
        <v>1</v>
      </c>
      <c r="D55" s="52"/>
      <c r="E55" s="10">
        <v>1</v>
      </c>
      <c r="F55" s="65"/>
    </row>
    <row r="56" spans="1:6" ht="22.5" customHeight="1" x14ac:dyDescent="0.3">
      <c r="A56" s="81" t="s">
        <v>5</v>
      </c>
      <c r="B56" s="6">
        <f>B13+B20+B48</f>
        <v>62</v>
      </c>
      <c r="C56" s="6">
        <f>C13+C20+C48</f>
        <v>51</v>
      </c>
      <c r="D56" s="16"/>
      <c r="E56" s="6">
        <f>E13+E20+E48</f>
        <v>53</v>
      </c>
      <c r="F56" s="68"/>
    </row>
    <row r="57" spans="1:6" ht="27.75" customHeight="1" x14ac:dyDescent="0.3">
      <c r="A57" s="82" t="s">
        <v>6</v>
      </c>
      <c r="B57" s="6">
        <v>100</v>
      </c>
      <c r="C57" s="185">
        <f>ROUND(C56/B56*100,0)</f>
        <v>82</v>
      </c>
      <c r="D57" s="186"/>
      <c r="E57" s="180">
        <f>ROUND(E56/B56*100,0)</f>
        <v>85</v>
      </c>
      <c r="F57" s="180"/>
    </row>
    <row r="58" spans="1:6" ht="27" customHeight="1" x14ac:dyDescent="0.3">
      <c r="A58" s="82" t="s">
        <v>7</v>
      </c>
      <c r="B58" s="10"/>
      <c r="C58" s="180" t="str">
        <f>IF(AND(AND(C15=2,C22=2),C57&gt;=80),"Loại A",IF(AND(AND(C15=2,C22=2),C57&gt;=65),"Loại B",IF(AND(AND(C15=2,C22=2),C57&gt;=50),"Loại C",IF(AND(AND(C15=2,C22=2),C57&lt;50),"Không đạt chuẩn",IF(OR(C15&lt;2,C22&lt;2),"Không đạt chuẩn")))))</f>
        <v>Loại A</v>
      </c>
      <c r="D58" s="180"/>
      <c r="E58" s="180" t="str">
        <f>IF(AND(AND(E15=2,E22=2),E57&gt;=80),"Loại A",IF(AND(AND(E15=2,E22=2),E57&gt;=65),"Loại B",IF(AND(AND(E15=2,E22=2),E57&gt;=50),"Loại C",IF(AND(AND(E15=2,E22=2),E57&lt;50),"Không đạt chuẩn",IF(OR(E15&lt;2,E22&lt;2),"Không đạt chuẩn")))))</f>
        <v>Loại A</v>
      </c>
      <c r="F58" s="180"/>
    </row>
    <row r="59" spans="1:6" x14ac:dyDescent="0.3">
      <c r="A59" s="13"/>
    </row>
    <row r="60" spans="1:6" x14ac:dyDescent="0.3">
      <c r="A60" s="80" t="s">
        <v>170</v>
      </c>
      <c r="D60" s="178" t="s">
        <v>171</v>
      </c>
      <c r="E60" s="178"/>
      <c r="F60" s="178"/>
    </row>
    <row r="61" spans="1:6" x14ac:dyDescent="0.3">
      <c r="A61" s="83" t="s">
        <v>8</v>
      </c>
      <c r="D61" s="181" t="s">
        <v>9</v>
      </c>
      <c r="E61" s="181"/>
      <c r="F61" s="181"/>
    </row>
    <row r="62" spans="1:6" x14ac:dyDescent="0.3">
      <c r="A62" s="80" t="s">
        <v>10</v>
      </c>
      <c r="D62" s="178" t="s">
        <v>10</v>
      </c>
      <c r="E62" s="178"/>
      <c r="F62" s="178"/>
    </row>
    <row r="64" spans="1:6" x14ac:dyDescent="0.3">
      <c r="C64" s="14"/>
    </row>
    <row r="66" spans="3:4" x14ac:dyDescent="0.3">
      <c r="C66" s="14"/>
      <c r="D66" s="5"/>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101" priority="2" stopIfTrue="1" operator="equal">
      <formula>0</formula>
    </cfRule>
  </conditionalFormatting>
  <conditionalFormatting sqref="E13:E55">
    <cfRule type="cellIs" dxfId="100" priority="1" stopIfTrue="1" operator="equal">
      <formula>0</formula>
    </cfRule>
  </conditionalFormatting>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9"/>
  <sheetViews>
    <sheetView topLeftCell="A50" workbookViewId="0">
      <selection activeCell="E49" sqref="E49"/>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7" width="18.36328125" style="120" customWidth="1"/>
    <col min="8" max="16384" width="8.90625" style="5"/>
  </cols>
  <sheetData>
    <row r="1" spans="1:6" ht="17.25" customHeight="1" x14ac:dyDescent="0.3"/>
    <row r="2" spans="1:6" ht="58.5" customHeight="1" x14ac:dyDescent="0.3">
      <c r="A2" s="76" t="s">
        <v>272</v>
      </c>
      <c r="B2" s="3"/>
      <c r="D2" s="182" t="s">
        <v>11</v>
      </c>
      <c r="E2" s="182"/>
      <c r="F2" s="182"/>
    </row>
    <row r="3" spans="1:6" x14ac:dyDescent="0.3">
      <c r="A3" s="1"/>
      <c r="B3" s="2"/>
    </row>
    <row r="4" spans="1:6" ht="35.25" customHeight="1" x14ac:dyDescent="0.3">
      <c r="A4" s="183" t="s">
        <v>50</v>
      </c>
      <c r="B4" s="184"/>
      <c r="C4" s="184"/>
      <c r="D4" s="184"/>
      <c r="E4" s="184"/>
      <c r="F4" s="184"/>
    </row>
    <row r="5" spans="1:6" ht="23.25" customHeight="1" x14ac:dyDescent="0.3">
      <c r="A5" s="70"/>
      <c r="B5" s="71"/>
      <c r="C5" s="71"/>
      <c r="D5" s="71"/>
      <c r="E5" s="71"/>
      <c r="F5" s="71"/>
    </row>
    <row r="6" spans="1:6" ht="18" customHeight="1" x14ac:dyDescent="0.3">
      <c r="A6" s="12" t="s">
        <v>284</v>
      </c>
      <c r="B6" s="32"/>
      <c r="C6" s="32"/>
      <c r="D6" s="32"/>
      <c r="E6" s="32"/>
      <c r="F6" s="32"/>
    </row>
    <row r="7" spans="1:6" ht="18" customHeight="1" x14ac:dyDescent="0.3">
      <c r="A7" s="12" t="s">
        <v>184</v>
      </c>
      <c r="B7" s="32"/>
      <c r="C7" s="32"/>
      <c r="D7" s="32"/>
      <c r="E7" s="32"/>
      <c r="F7" s="32"/>
    </row>
    <row r="8" spans="1:6" ht="18" customHeight="1" x14ac:dyDescent="0.3">
      <c r="A8" s="21" t="s">
        <v>285</v>
      </c>
      <c r="B8" s="32"/>
      <c r="C8" s="32"/>
      <c r="D8" s="32"/>
      <c r="E8" s="32"/>
      <c r="F8" s="32"/>
    </row>
    <row r="9" spans="1:6" ht="18" customHeight="1" x14ac:dyDescent="0.3">
      <c r="A9" s="12" t="s">
        <v>275</v>
      </c>
      <c r="B9" s="32"/>
      <c r="C9" s="32"/>
      <c r="D9" s="32"/>
      <c r="E9" s="32"/>
      <c r="F9" s="32"/>
    </row>
    <row r="10" spans="1:6" ht="18" customHeight="1" x14ac:dyDescent="0.3">
      <c r="A10" s="12" t="s">
        <v>286</v>
      </c>
      <c r="B10" s="32"/>
      <c r="C10" s="32"/>
      <c r="D10" s="32"/>
      <c r="E10" s="32"/>
      <c r="F10" s="32"/>
    </row>
    <row r="11" spans="1:6" ht="10.5" customHeight="1" x14ac:dyDescent="0.3">
      <c r="A11" s="4"/>
    </row>
    <row r="12" spans="1:6" x14ac:dyDescent="0.3">
      <c r="A12" s="180" t="s">
        <v>0</v>
      </c>
      <c r="B12" s="180" t="s">
        <v>1</v>
      </c>
      <c r="C12" s="180" t="s">
        <v>27</v>
      </c>
      <c r="D12" s="180"/>
      <c r="E12" s="180" t="s">
        <v>2</v>
      </c>
      <c r="F12" s="180"/>
    </row>
    <row r="13" spans="1:6" ht="33.6" x14ac:dyDescent="0.3">
      <c r="A13" s="180"/>
      <c r="B13" s="180"/>
      <c r="C13" s="28" t="s">
        <v>3</v>
      </c>
      <c r="D13" s="28" t="s">
        <v>4</v>
      </c>
      <c r="E13" s="28" t="s">
        <v>3</v>
      </c>
      <c r="F13" s="28" t="s">
        <v>4</v>
      </c>
    </row>
    <row r="14" spans="1:6" ht="21.75" customHeight="1" x14ac:dyDescent="0.3">
      <c r="A14" s="29" t="s">
        <v>28</v>
      </c>
      <c r="B14" s="6">
        <f>B15+B18</f>
        <v>8</v>
      </c>
      <c r="C14" s="6">
        <f>C15+C18</f>
        <v>8</v>
      </c>
      <c r="D14" s="65"/>
      <c r="E14" s="6">
        <f>E15+E18</f>
        <v>8</v>
      </c>
      <c r="F14" s="65"/>
    </row>
    <row r="15" spans="1:6" ht="21.75" customHeight="1" x14ac:dyDescent="0.3">
      <c r="A15" s="30" t="s">
        <v>14</v>
      </c>
      <c r="B15" s="74">
        <f>SUM(B16:B17)</f>
        <v>4</v>
      </c>
      <c r="C15" s="74">
        <f>SUM(C16:C17)</f>
        <v>4</v>
      </c>
      <c r="D15" s="65"/>
      <c r="E15" s="74">
        <f>SUM(E16:E17)</f>
        <v>4</v>
      </c>
      <c r="F15" s="65"/>
    </row>
    <row r="16" spans="1:6" ht="37.5" customHeight="1" x14ac:dyDescent="0.3">
      <c r="A16" s="9" t="s">
        <v>62</v>
      </c>
      <c r="B16" s="10">
        <v>2</v>
      </c>
      <c r="C16" s="10">
        <v>2</v>
      </c>
      <c r="D16" s="84" t="s">
        <v>287</v>
      </c>
      <c r="E16" s="10">
        <v>2</v>
      </c>
      <c r="F16" s="65"/>
    </row>
    <row r="17" spans="1:6" ht="30" customHeight="1" x14ac:dyDescent="0.3">
      <c r="A17" s="9" t="s">
        <v>29</v>
      </c>
      <c r="B17" s="10">
        <v>2</v>
      </c>
      <c r="C17" s="10">
        <v>2</v>
      </c>
      <c r="D17" s="65" t="s">
        <v>278</v>
      </c>
      <c r="E17" s="10">
        <v>2</v>
      </c>
      <c r="F17" s="65"/>
    </row>
    <row r="18" spans="1:6" ht="23.25" customHeight="1" x14ac:dyDescent="0.3">
      <c r="A18" s="30" t="s">
        <v>15</v>
      </c>
      <c r="B18" s="74">
        <f>SUM(B19:B20)</f>
        <v>4</v>
      </c>
      <c r="C18" s="74">
        <f>SUM(C19:C20)</f>
        <v>4</v>
      </c>
      <c r="D18" s="65"/>
      <c r="E18" s="74">
        <f>SUM(E19:E20)</f>
        <v>4</v>
      </c>
      <c r="F18" s="65"/>
    </row>
    <row r="19" spans="1:6" ht="143.25" customHeight="1" x14ac:dyDescent="0.3">
      <c r="A19" s="8" t="s">
        <v>30</v>
      </c>
      <c r="B19" s="10">
        <v>2</v>
      </c>
      <c r="C19" s="10">
        <v>2</v>
      </c>
      <c r="D19" s="85" t="s">
        <v>288</v>
      </c>
      <c r="E19" s="10">
        <v>2</v>
      </c>
      <c r="F19" s="65"/>
    </row>
    <row r="20" spans="1:6" ht="83.25" customHeight="1" x14ac:dyDescent="0.3">
      <c r="A20" s="8" t="s">
        <v>31</v>
      </c>
      <c r="B20" s="10">
        <v>2</v>
      </c>
      <c r="C20" s="10">
        <v>2</v>
      </c>
      <c r="D20" s="85" t="s">
        <v>289</v>
      </c>
      <c r="E20" s="10">
        <v>2</v>
      </c>
      <c r="F20" s="65"/>
    </row>
    <row r="21" spans="1:6" ht="21.75" customHeight="1" x14ac:dyDescent="0.3">
      <c r="A21" s="7" t="s">
        <v>32</v>
      </c>
      <c r="B21" s="6">
        <f>B22+B29+B35+B40+B43</f>
        <v>44</v>
      </c>
      <c r="C21" s="6">
        <f>C22+C29+C35+C40+C43</f>
        <v>41</v>
      </c>
      <c r="D21" s="65"/>
      <c r="E21" s="6">
        <f>E22+E29+E35+E40+E43</f>
        <v>39</v>
      </c>
      <c r="F21" s="65"/>
    </row>
    <row r="22" spans="1:6" ht="21.75" customHeight="1" x14ac:dyDescent="0.3">
      <c r="A22" s="7" t="s">
        <v>33</v>
      </c>
      <c r="B22" s="74">
        <f>SUM(B23:B28)</f>
        <v>12</v>
      </c>
      <c r="C22" s="74">
        <f>SUM(C23:C28)</f>
        <v>12</v>
      </c>
      <c r="D22" s="65"/>
      <c r="E22" s="74">
        <f>SUM(E23:E28)</f>
        <v>10</v>
      </c>
      <c r="F22" s="65"/>
    </row>
    <row r="23" spans="1:6" ht="57.75" customHeight="1" x14ac:dyDescent="0.3">
      <c r="A23" s="8" t="s">
        <v>34</v>
      </c>
      <c r="B23" s="10">
        <v>2</v>
      </c>
      <c r="C23" s="10">
        <v>2</v>
      </c>
      <c r="D23" s="85" t="s">
        <v>270</v>
      </c>
      <c r="E23" s="10">
        <v>2</v>
      </c>
      <c r="F23" s="65"/>
    </row>
    <row r="24" spans="1:6" s="204" customFormat="1" ht="91.5" customHeight="1" x14ac:dyDescent="0.3">
      <c r="A24" s="209" t="s">
        <v>53</v>
      </c>
      <c r="B24" s="201">
        <v>2</v>
      </c>
      <c r="C24" s="201">
        <v>2</v>
      </c>
      <c r="D24" s="208"/>
      <c r="E24" s="201">
        <v>1</v>
      </c>
      <c r="F24" s="208" t="s">
        <v>44</v>
      </c>
    </row>
    <row r="25" spans="1:6" s="204" customFormat="1" ht="41.4" x14ac:dyDescent="0.3">
      <c r="A25" s="200" t="s">
        <v>52</v>
      </c>
      <c r="B25" s="201">
        <v>2</v>
      </c>
      <c r="C25" s="201">
        <v>2</v>
      </c>
      <c r="D25" s="208"/>
      <c r="E25" s="201">
        <v>1</v>
      </c>
      <c r="F25" s="208" t="s">
        <v>114</v>
      </c>
    </row>
    <row r="26" spans="1:6" ht="50.4" x14ac:dyDescent="0.3">
      <c r="A26" s="35" t="s">
        <v>91</v>
      </c>
      <c r="B26" s="10">
        <v>2</v>
      </c>
      <c r="C26" s="10">
        <v>2</v>
      </c>
      <c r="D26" s="56"/>
      <c r="E26" s="10">
        <v>2</v>
      </c>
      <c r="F26" s="65"/>
    </row>
    <row r="27" spans="1:6" ht="50.4" x14ac:dyDescent="0.3">
      <c r="A27" s="35" t="s">
        <v>54</v>
      </c>
      <c r="B27" s="10">
        <v>2</v>
      </c>
      <c r="C27" s="10">
        <v>2</v>
      </c>
      <c r="D27" s="56"/>
      <c r="E27" s="10">
        <v>2</v>
      </c>
      <c r="F27" s="65"/>
    </row>
    <row r="28" spans="1:6" ht="33.6" x14ac:dyDescent="0.3">
      <c r="A28" s="36" t="s">
        <v>152</v>
      </c>
      <c r="B28" s="10">
        <v>2</v>
      </c>
      <c r="C28" s="10">
        <v>2</v>
      </c>
      <c r="D28" s="65"/>
      <c r="E28" s="10">
        <v>2</v>
      </c>
      <c r="F28" s="65"/>
    </row>
    <row r="29" spans="1:6" ht="22.5" customHeight="1" x14ac:dyDescent="0.3">
      <c r="A29" s="7" t="s">
        <v>35</v>
      </c>
      <c r="B29" s="74">
        <f>SUM(B30:B34)</f>
        <v>10</v>
      </c>
      <c r="C29" s="74">
        <f>SUM(C30:C34)</f>
        <v>9</v>
      </c>
      <c r="D29" s="65"/>
      <c r="E29" s="74">
        <f>SUM(E30:E34)</f>
        <v>9</v>
      </c>
      <c r="F29" s="65"/>
    </row>
    <row r="30" spans="1:6" ht="54.75" customHeight="1" x14ac:dyDescent="0.3">
      <c r="A30" s="8" t="s">
        <v>153</v>
      </c>
      <c r="B30" s="10">
        <v>2</v>
      </c>
      <c r="C30" s="10">
        <v>2</v>
      </c>
      <c r="D30" s="65"/>
      <c r="E30" s="10">
        <v>2</v>
      </c>
      <c r="F30" s="65"/>
    </row>
    <row r="31" spans="1:6" ht="54" customHeight="1" x14ac:dyDescent="0.3">
      <c r="A31" s="8" t="s">
        <v>154</v>
      </c>
      <c r="B31" s="10">
        <v>2</v>
      </c>
      <c r="C31" s="10">
        <v>1</v>
      </c>
      <c r="D31" s="65"/>
      <c r="E31" s="10">
        <v>1</v>
      </c>
      <c r="F31" s="65"/>
    </row>
    <row r="32" spans="1:6" ht="54" customHeight="1" x14ac:dyDescent="0.3">
      <c r="A32" s="35" t="s">
        <v>129</v>
      </c>
      <c r="B32" s="10">
        <v>2</v>
      </c>
      <c r="C32" s="10">
        <v>2</v>
      </c>
      <c r="D32" s="56"/>
      <c r="E32" s="10">
        <v>2</v>
      </c>
      <c r="F32" s="56" t="s">
        <v>131</v>
      </c>
    </row>
    <row r="33" spans="1:6" ht="50.4" x14ac:dyDescent="0.3">
      <c r="A33" s="8" t="s">
        <v>155</v>
      </c>
      <c r="B33" s="10">
        <v>2</v>
      </c>
      <c r="C33" s="10">
        <v>2</v>
      </c>
      <c r="D33" s="65"/>
      <c r="E33" s="10">
        <v>2</v>
      </c>
      <c r="F33" s="65"/>
    </row>
    <row r="34" spans="1:6" ht="63.75" customHeight="1" x14ac:dyDescent="0.3">
      <c r="A34" s="8" t="s">
        <v>156</v>
      </c>
      <c r="B34" s="10">
        <v>2</v>
      </c>
      <c r="C34" s="10">
        <v>2</v>
      </c>
      <c r="D34" s="56"/>
      <c r="E34" s="10">
        <v>2</v>
      </c>
      <c r="F34" s="56"/>
    </row>
    <row r="35" spans="1:6" ht="24" customHeight="1" x14ac:dyDescent="0.3">
      <c r="A35" s="7" t="s">
        <v>36</v>
      </c>
      <c r="B35" s="74">
        <f>SUM(B36:B39)</f>
        <v>8</v>
      </c>
      <c r="C35" s="74">
        <f>SUM(C36:C39)</f>
        <v>8</v>
      </c>
      <c r="D35" s="65"/>
      <c r="E35" s="74">
        <f>SUM(E36:E39)</f>
        <v>8</v>
      </c>
      <c r="F35" s="65"/>
    </row>
    <row r="36" spans="1:6" ht="67.2" x14ac:dyDescent="0.3">
      <c r="A36" s="9" t="s">
        <v>69</v>
      </c>
      <c r="B36" s="10">
        <v>2</v>
      </c>
      <c r="C36" s="10">
        <v>2</v>
      </c>
      <c r="D36" s="65"/>
      <c r="E36" s="10">
        <v>2</v>
      </c>
      <c r="F36" s="65"/>
    </row>
    <row r="37" spans="1:6" ht="50.4" x14ac:dyDescent="0.3">
      <c r="A37" s="35" t="s">
        <v>70</v>
      </c>
      <c r="B37" s="10">
        <v>2</v>
      </c>
      <c r="C37" s="10">
        <v>2</v>
      </c>
      <c r="D37" s="65"/>
      <c r="E37" s="10">
        <v>2</v>
      </c>
      <c r="F37" s="65"/>
    </row>
    <row r="38" spans="1:6" ht="33.6" x14ac:dyDescent="0.3">
      <c r="A38" s="9" t="s">
        <v>157</v>
      </c>
      <c r="B38" s="10">
        <v>2</v>
      </c>
      <c r="C38" s="10">
        <v>2</v>
      </c>
      <c r="D38" s="65"/>
      <c r="E38" s="10">
        <v>2</v>
      </c>
      <c r="F38" s="65"/>
    </row>
    <row r="39" spans="1:6" ht="33.6" x14ac:dyDescent="0.3">
      <c r="A39" s="87" t="s">
        <v>139</v>
      </c>
      <c r="B39" s="88">
        <v>2</v>
      </c>
      <c r="C39" s="88">
        <v>2</v>
      </c>
      <c r="D39" s="65"/>
      <c r="E39" s="10">
        <v>2</v>
      </c>
      <c r="F39" s="65"/>
    </row>
    <row r="40" spans="1:6" ht="28.5" customHeight="1" x14ac:dyDescent="0.3">
      <c r="A40" s="7" t="s">
        <v>37</v>
      </c>
      <c r="B40" s="74">
        <f>SUM(B41:B42)</f>
        <v>4</v>
      </c>
      <c r="C40" s="74">
        <f>SUM(C41:C42)</f>
        <v>4</v>
      </c>
      <c r="D40" s="65"/>
      <c r="E40" s="74">
        <f>SUM(E41:E42)</f>
        <v>4</v>
      </c>
      <c r="F40" s="65"/>
    </row>
    <row r="41" spans="1:6" ht="50.4" x14ac:dyDescent="0.3">
      <c r="A41" s="8" t="s">
        <v>47</v>
      </c>
      <c r="B41" s="10">
        <v>2</v>
      </c>
      <c r="C41" s="10">
        <v>2</v>
      </c>
      <c r="D41" s="65"/>
      <c r="E41" s="10">
        <v>2</v>
      </c>
      <c r="F41" s="65"/>
    </row>
    <row r="42" spans="1:6" ht="84" x14ac:dyDescent="0.3">
      <c r="A42" s="35" t="s">
        <v>158</v>
      </c>
      <c r="B42" s="10">
        <v>2</v>
      </c>
      <c r="C42" s="10">
        <v>2</v>
      </c>
      <c r="D42" s="56"/>
      <c r="E42" s="10">
        <v>2</v>
      </c>
      <c r="F42" s="65"/>
    </row>
    <row r="43" spans="1:6" ht="27" customHeight="1" x14ac:dyDescent="0.3">
      <c r="A43" s="31" t="s">
        <v>38</v>
      </c>
      <c r="B43" s="74">
        <f>SUM(B44:B48)</f>
        <v>10</v>
      </c>
      <c r="C43" s="74">
        <f>SUM(C44:C48)</f>
        <v>8</v>
      </c>
      <c r="D43" s="65"/>
      <c r="E43" s="74">
        <f>SUM(E44:E48)</f>
        <v>8</v>
      </c>
      <c r="F43" s="65"/>
    </row>
    <row r="44" spans="1:6" ht="50.4" x14ac:dyDescent="0.3">
      <c r="A44" s="8" t="s">
        <v>39</v>
      </c>
      <c r="B44" s="10">
        <v>2</v>
      </c>
      <c r="C44" s="10">
        <v>2</v>
      </c>
      <c r="D44" s="89" t="s">
        <v>290</v>
      </c>
      <c r="E44" s="10">
        <v>2</v>
      </c>
      <c r="F44" s="65"/>
    </row>
    <row r="45" spans="1:6" ht="33.6" x14ac:dyDescent="0.3">
      <c r="A45" s="8" t="s">
        <v>57</v>
      </c>
      <c r="B45" s="10">
        <v>2</v>
      </c>
      <c r="C45" s="10">
        <v>2</v>
      </c>
      <c r="D45" s="89"/>
      <c r="E45" s="10">
        <v>2</v>
      </c>
      <c r="F45" s="65"/>
    </row>
    <row r="46" spans="1:6" ht="50.4" x14ac:dyDescent="0.3">
      <c r="A46" s="35" t="s">
        <v>164</v>
      </c>
      <c r="B46" s="10">
        <v>2</v>
      </c>
      <c r="C46" s="10">
        <v>0</v>
      </c>
      <c r="D46" s="66"/>
      <c r="E46" s="10"/>
      <c r="F46" s="67"/>
    </row>
    <row r="47" spans="1:6" ht="50.4" x14ac:dyDescent="0.3">
      <c r="A47" s="35" t="s">
        <v>67</v>
      </c>
      <c r="B47" s="10">
        <v>2</v>
      </c>
      <c r="C47" s="10">
        <v>2</v>
      </c>
      <c r="D47" s="66" t="s">
        <v>291</v>
      </c>
      <c r="E47" s="10">
        <v>2</v>
      </c>
      <c r="F47" s="67"/>
    </row>
    <row r="48" spans="1:6" ht="27.75" customHeight="1" x14ac:dyDescent="0.3">
      <c r="A48" s="8" t="s">
        <v>71</v>
      </c>
      <c r="B48" s="10">
        <v>2</v>
      </c>
      <c r="C48" s="10">
        <v>2</v>
      </c>
      <c r="D48" s="65" t="s">
        <v>292</v>
      </c>
      <c r="E48" s="10">
        <v>2</v>
      </c>
      <c r="F48" s="65"/>
    </row>
    <row r="49" spans="1:7" ht="23.25" customHeight="1" x14ac:dyDescent="0.3">
      <c r="A49" s="31" t="s">
        <v>40</v>
      </c>
      <c r="B49" s="6">
        <f>B50+B53</f>
        <v>10</v>
      </c>
      <c r="C49" s="6">
        <f>C50+C53</f>
        <v>7</v>
      </c>
      <c r="D49" s="65"/>
      <c r="E49" s="6">
        <f>E50+E53</f>
        <v>8</v>
      </c>
      <c r="F49" s="65"/>
    </row>
    <row r="50" spans="1:7" ht="23.25" customHeight="1" x14ac:dyDescent="0.3">
      <c r="A50" s="31" t="s">
        <v>18</v>
      </c>
      <c r="B50" s="74">
        <f>SUM(B51:B52)</f>
        <v>4</v>
      </c>
      <c r="C50" s="74">
        <f>SUM(C51:C52)</f>
        <v>4</v>
      </c>
      <c r="D50" s="65"/>
      <c r="E50" s="74">
        <f>SUM(E51:E52)</f>
        <v>4</v>
      </c>
      <c r="F50" s="65"/>
    </row>
    <row r="51" spans="1:7" ht="83.25" customHeight="1" x14ac:dyDescent="0.3">
      <c r="A51" s="35" t="s">
        <v>145</v>
      </c>
      <c r="B51" s="10">
        <v>2</v>
      </c>
      <c r="C51" s="10">
        <v>2</v>
      </c>
      <c r="D51" s="56" t="s">
        <v>146</v>
      </c>
      <c r="E51" s="10">
        <v>2</v>
      </c>
      <c r="F51" s="56" t="s">
        <v>136</v>
      </c>
    </row>
    <row r="52" spans="1:7" ht="50.4" x14ac:dyDescent="0.3">
      <c r="A52" s="35" t="s">
        <v>56</v>
      </c>
      <c r="B52" s="10">
        <v>2</v>
      </c>
      <c r="C52" s="10">
        <v>2</v>
      </c>
      <c r="D52" s="65"/>
      <c r="E52" s="10">
        <v>2</v>
      </c>
      <c r="F52" s="66" t="s">
        <v>174</v>
      </c>
      <c r="G52" s="120" t="s">
        <v>414</v>
      </c>
    </row>
    <row r="53" spans="1:7" ht="27" customHeight="1" x14ac:dyDescent="0.3">
      <c r="A53" s="31" t="s">
        <v>41</v>
      </c>
      <c r="B53" s="74">
        <f>SUM(B54:B56)</f>
        <v>6</v>
      </c>
      <c r="C53" s="74">
        <f>SUM(C54:C56)</f>
        <v>3</v>
      </c>
      <c r="D53" s="65"/>
      <c r="E53" s="74">
        <f>SUM(E54:E56)</f>
        <v>4</v>
      </c>
      <c r="F53" s="65"/>
    </row>
    <row r="54" spans="1:7" ht="33.6" x14ac:dyDescent="0.3">
      <c r="A54" s="8" t="s">
        <v>58</v>
      </c>
      <c r="B54" s="10">
        <v>2</v>
      </c>
      <c r="C54" s="10"/>
      <c r="D54" s="56" t="s">
        <v>43</v>
      </c>
      <c r="E54" s="10">
        <v>1</v>
      </c>
      <c r="F54" s="56" t="s">
        <v>43</v>
      </c>
    </row>
    <row r="55" spans="1:7" ht="33.6" x14ac:dyDescent="0.3">
      <c r="A55" s="8" t="s">
        <v>42</v>
      </c>
      <c r="B55" s="10">
        <v>2</v>
      </c>
      <c r="C55" s="10">
        <v>2</v>
      </c>
      <c r="D55" s="65"/>
      <c r="E55" s="10">
        <v>2</v>
      </c>
      <c r="F55" s="65"/>
    </row>
    <row r="56" spans="1:7" ht="54" customHeight="1" x14ac:dyDescent="0.3">
      <c r="A56" s="36" t="s">
        <v>76</v>
      </c>
      <c r="B56" s="10">
        <v>2</v>
      </c>
      <c r="C56" s="10">
        <v>1</v>
      </c>
      <c r="D56" s="65" t="s">
        <v>292</v>
      </c>
      <c r="E56" s="10">
        <v>1</v>
      </c>
      <c r="F56" s="65"/>
    </row>
    <row r="57" spans="1:7" ht="22.5" customHeight="1" x14ac:dyDescent="0.3">
      <c r="A57" s="72" t="s">
        <v>5</v>
      </c>
      <c r="B57" s="6">
        <f>B14+B21+B49</f>
        <v>62</v>
      </c>
      <c r="C57" s="6">
        <f>C14+C21+C49</f>
        <v>56</v>
      </c>
      <c r="D57" s="10"/>
      <c r="E57" s="6">
        <f>E14+E21+E49</f>
        <v>55</v>
      </c>
      <c r="F57" s="68"/>
    </row>
    <row r="58" spans="1:7" ht="27.75" customHeight="1" x14ac:dyDescent="0.3">
      <c r="A58" s="74" t="s">
        <v>6</v>
      </c>
      <c r="B58" s="6">
        <v>100</v>
      </c>
      <c r="C58" s="185">
        <f>ROUND(C57/B57*100,0)</f>
        <v>90</v>
      </c>
      <c r="D58" s="186"/>
      <c r="E58" s="180">
        <f>ROUND(E57/B57*100,0)</f>
        <v>89</v>
      </c>
      <c r="F58" s="180"/>
    </row>
    <row r="59" spans="1:7" ht="27" customHeight="1" x14ac:dyDescent="0.3">
      <c r="A59" s="74" t="s">
        <v>7</v>
      </c>
      <c r="B59" s="10"/>
      <c r="C59" s="180" t="str">
        <f>IF(AND(AND(C16=2,C23=2),C58&gt;=80),"Loại A",IF(AND(AND(C16=2,C23=2),C58&gt;=65),"Loại B",IF(AND(AND(C16=2,C23=2),C58&gt;=50),"Loại C",IF(AND(AND(C16=2,C23=2),C58&lt;50),"Không đạt chuẩn",IF(OR(C16&lt;2,C23&lt;2),"Không đạt chuẩn")))))</f>
        <v>Loại A</v>
      </c>
      <c r="D59" s="180"/>
      <c r="E59" s="180" t="str">
        <f>IF(AND(AND(E16=2,E23=2),E58&gt;=80),"Loại A",IF(AND(AND(E16=2,E23=2),E58&gt;=65),"Loại B",IF(AND(AND(E16=2,E23=2),E58&gt;=50),"Loại C",IF(AND(AND(E16=2,E23=2),E58&lt;50),"Không đạt chuẩn",IF(OR(E16&lt;2,E23&lt;2),"Không đạt chuẩn")))))</f>
        <v>Loại A</v>
      </c>
      <c r="F59" s="180"/>
    </row>
    <row r="60" spans="1:7" x14ac:dyDescent="0.3">
      <c r="A60" s="13"/>
    </row>
    <row r="61" spans="1:7" x14ac:dyDescent="0.3">
      <c r="A61" s="73" t="s">
        <v>293</v>
      </c>
      <c r="D61" s="178" t="s">
        <v>171</v>
      </c>
      <c r="E61" s="178"/>
      <c r="F61" s="178"/>
    </row>
    <row r="62" spans="1:7" x14ac:dyDescent="0.3">
      <c r="A62" s="75" t="s">
        <v>8</v>
      </c>
      <c r="D62" s="181" t="s">
        <v>9</v>
      </c>
      <c r="E62" s="181"/>
      <c r="F62" s="181"/>
    </row>
    <row r="63" spans="1:7" x14ac:dyDescent="0.3">
      <c r="A63" s="73" t="s">
        <v>10</v>
      </c>
      <c r="D63" s="178" t="s">
        <v>10</v>
      </c>
      <c r="E63" s="178"/>
      <c r="F63" s="178"/>
    </row>
    <row r="65" spans="1:3" x14ac:dyDescent="0.3">
      <c r="C65" s="14"/>
    </row>
    <row r="67" spans="1:3" x14ac:dyDescent="0.3">
      <c r="C67" s="14"/>
    </row>
    <row r="69" spans="1:3" x14ac:dyDescent="0.3">
      <c r="A69" s="86" t="s">
        <v>235</v>
      </c>
    </row>
  </sheetData>
  <mergeCells count="13">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99" priority="2" stopIfTrue="1" operator="equal">
      <formula>0</formula>
    </cfRule>
  </conditionalFormatting>
  <conditionalFormatting sqref="E14:E56">
    <cfRule type="cellIs" dxfId="98" priority="1" stopIfTrue="1" operator="equal">
      <formula>0</formula>
    </cfRule>
  </conditionalFormatting>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6"/>
  <sheetViews>
    <sheetView topLeftCell="A35" workbookViewId="0">
      <selection activeCell="F55" sqref="F55"/>
    </sheetView>
  </sheetViews>
  <sheetFormatPr defaultColWidth="8.90625" defaultRowHeight="16.8" x14ac:dyDescent="0.3"/>
  <cols>
    <col min="1" max="1" width="49.1796875" style="5" customWidth="1"/>
    <col min="2" max="2" width="6.6328125" style="5" customWidth="1"/>
    <col min="3" max="3" width="12.08984375" style="5" customWidth="1"/>
    <col min="4" max="4" width="18" style="124" customWidth="1"/>
    <col min="5" max="5" width="11.6328125" style="5" customWidth="1"/>
    <col min="6" max="6" width="18.08984375" style="5" customWidth="1"/>
    <col min="7" max="7" width="25.1796875" style="121" customWidth="1"/>
    <col min="8" max="16384" width="8.90625" style="5"/>
  </cols>
  <sheetData>
    <row r="1" spans="1:7" ht="17.25" customHeight="1" x14ac:dyDescent="0.3"/>
    <row r="2" spans="1:7" ht="58.5" customHeight="1" x14ac:dyDescent="0.3">
      <c r="A2" s="76" t="s">
        <v>294</v>
      </c>
      <c r="B2" s="3"/>
      <c r="D2" s="182" t="s">
        <v>11</v>
      </c>
      <c r="E2" s="182"/>
      <c r="F2" s="182"/>
    </row>
    <row r="3" spans="1:7" x14ac:dyDescent="0.3">
      <c r="A3" s="1"/>
      <c r="B3" s="2"/>
    </row>
    <row r="4" spans="1:7" ht="35.25" customHeight="1" x14ac:dyDescent="0.3">
      <c r="A4" s="183" t="s">
        <v>50</v>
      </c>
      <c r="B4" s="184"/>
      <c r="C4" s="184"/>
      <c r="D4" s="184"/>
      <c r="E4" s="184"/>
      <c r="F4" s="184"/>
    </row>
    <row r="5" spans="1:7" ht="18" customHeight="1" x14ac:dyDescent="0.3">
      <c r="A5" s="12" t="s">
        <v>295</v>
      </c>
      <c r="B5" s="32"/>
      <c r="C5" s="32"/>
      <c r="D5" s="125"/>
      <c r="E5" s="32"/>
      <c r="F5" s="32"/>
    </row>
    <row r="6" spans="1:7" ht="18" customHeight="1" x14ac:dyDescent="0.3">
      <c r="A6" s="12" t="s">
        <v>296</v>
      </c>
      <c r="B6" s="32"/>
      <c r="C6" s="32"/>
      <c r="D6" s="125"/>
      <c r="E6" s="32"/>
      <c r="F6" s="32"/>
    </row>
    <row r="7" spans="1:7" ht="18" customHeight="1" x14ac:dyDescent="0.3">
      <c r="A7" s="21" t="s">
        <v>297</v>
      </c>
      <c r="B7" s="32"/>
      <c r="C7" s="32"/>
      <c r="D7" s="125"/>
      <c r="E7" s="32"/>
      <c r="F7" s="32"/>
    </row>
    <row r="8" spans="1:7" ht="18" customHeight="1" x14ac:dyDescent="0.3">
      <c r="A8" s="12" t="s">
        <v>298</v>
      </c>
      <c r="B8" s="32"/>
      <c r="C8" s="32"/>
      <c r="D8" s="125"/>
      <c r="E8" s="32"/>
      <c r="F8" s="32"/>
    </row>
    <row r="9" spans="1:7" ht="18" customHeight="1" x14ac:dyDescent="0.3">
      <c r="A9" s="12" t="s">
        <v>299</v>
      </c>
      <c r="B9" s="32"/>
      <c r="C9" s="32"/>
      <c r="D9" s="125"/>
      <c r="E9" s="32"/>
      <c r="F9" s="32"/>
    </row>
    <row r="10" spans="1:7" ht="10.5" customHeight="1" x14ac:dyDescent="0.3">
      <c r="A10" s="4"/>
    </row>
    <row r="11" spans="1:7" x14ac:dyDescent="0.3">
      <c r="A11" s="180" t="s">
        <v>0</v>
      </c>
      <c r="B11" s="180" t="s">
        <v>1</v>
      </c>
      <c r="C11" s="180" t="s">
        <v>27</v>
      </c>
      <c r="D11" s="180"/>
      <c r="E11" s="180" t="s">
        <v>2</v>
      </c>
      <c r="F11" s="180"/>
    </row>
    <row r="12" spans="1:7" ht="33.6" x14ac:dyDescent="0.3">
      <c r="A12" s="180"/>
      <c r="B12" s="180"/>
      <c r="C12" s="28" t="s">
        <v>3</v>
      </c>
      <c r="D12" s="126" t="s">
        <v>4</v>
      </c>
      <c r="E12" s="28" t="s">
        <v>3</v>
      </c>
      <c r="F12" s="28" t="s">
        <v>4</v>
      </c>
    </row>
    <row r="13" spans="1:7" ht="21.75" customHeight="1" x14ac:dyDescent="0.3">
      <c r="A13" s="29" t="s">
        <v>28</v>
      </c>
      <c r="B13" s="6">
        <f>B14+B17</f>
        <v>8</v>
      </c>
      <c r="C13" s="6">
        <f>C14+C17</f>
        <v>8</v>
      </c>
      <c r="D13" s="85"/>
      <c r="E13" s="6">
        <f>E14+E17</f>
        <v>4</v>
      </c>
      <c r="F13" s="65"/>
    </row>
    <row r="14" spans="1:7" ht="21.75" customHeight="1" x14ac:dyDescent="0.3">
      <c r="A14" s="30" t="s">
        <v>14</v>
      </c>
      <c r="B14" s="74">
        <f>SUM(B15:B16)</f>
        <v>4</v>
      </c>
      <c r="C14" s="74">
        <f>SUM(C15:C16)</f>
        <v>4</v>
      </c>
      <c r="D14" s="85"/>
      <c r="E14" s="74">
        <f>SUM(E15:E16)</f>
        <v>0</v>
      </c>
      <c r="F14" s="65"/>
    </row>
    <row r="15" spans="1:7" s="204" customFormat="1" ht="48" customHeight="1" x14ac:dyDescent="0.3">
      <c r="A15" s="221" t="s">
        <v>62</v>
      </c>
      <c r="B15" s="201">
        <v>2</v>
      </c>
      <c r="C15" s="201">
        <v>2</v>
      </c>
      <c r="D15" s="222" t="s">
        <v>300</v>
      </c>
      <c r="E15" s="201"/>
      <c r="F15" s="220"/>
      <c r="G15" s="212" t="s">
        <v>469</v>
      </c>
    </row>
    <row r="16" spans="1:7" s="204" customFormat="1" ht="30" customHeight="1" x14ac:dyDescent="0.3">
      <c r="A16" s="221" t="s">
        <v>29</v>
      </c>
      <c r="B16" s="201">
        <v>2</v>
      </c>
      <c r="C16" s="201">
        <v>2</v>
      </c>
      <c r="D16" s="222" t="s">
        <v>301</v>
      </c>
      <c r="E16" s="201"/>
      <c r="F16" s="220"/>
      <c r="G16" s="212"/>
    </row>
    <row r="17" spans="1:7" ht="23.25" customHeight="1" x14ac:dyDescent="0.3">
      <c r="A17" s="30" t="s">
        <v>15</v>
      </c>
      <c r="B17" s="74">
        <f>SUM(B18:B19)</f>
        <v>4</v>
      </c>
      <c r="C17" s="74">
        <f>SUM(C18:C19)</f>
        <v>4</v>
      </c>
      <c r="D17" s="85"/>
      <c r="E17" s="74">
        <f>SUM(E18:E19)</f>
        <v>4</v>
      </c>
      <c r="F17" s="65"/>
    </row>
    <row r="18" spans="1:7" ht="143.25" customHeight="1" x14ac:dyDescent="0.3">
      <c r="A18" s="8" t="s">
        <v>30</v>
      </c>
      <c r="B18" s="10">
        <v>2</v>
      </c>
      <c r="C18" s="10">
        <v>2</v>
      </c>
      <c r="D18" s="77" t="s">
        <v>302</v>
      </c>
      <c r="E18" s="10">
        <v>2</v>
      </c>
      <c r="F18" s="65"/>
    </row>
    <row r="19" spans="1:7" ht="83.25" customHeight="1" x14ac:dyDescent="0.3">
      <c r="A19" s="8" t="s">
        <v>31</v>
      </c>
      <c r="B19" s="10">
        <v>2</v>
      </c>
      <c r="C19" s="10">
        <v>2</v>
      </c>
      <c r="D19" s="77" t="s">
        <v>303</v>
      </c>
      <c r="E19" s="10">
        <v>2</v>
      </c>
      <c r="F19" s="65"/>
    </row>
    <row r="20" spans="1:7" ht="21.75" customHeight="1" x14ac:dyDescent="0.3">
      <c r="A20" s="7" t="s">
        <v>32</v>
      </c>
      <c r="B20" s="6">
        <f>B21+B28+B34+B39+B42</f>
        <v>44</v>
      </c>
      <c r="C20" s="6">
        <f>C21+C28+C34+C39+C42</f>
        <v>39</v>
      </c>
      <c r="D20" s="85"/>
      <c r="E20" s="6">
        <f>E21+E28+E34+E39+E42</f>
        <v>37</v>
      </c>
      <c r="F20" s="65"/>
    </row>
    <row r="21" spans="1:7" ht="21.75" customHeight="1" x14ac:dyDescent="0.3">
      <c r="A21" s="7" t="s">
        <v>33</v>
      </c>
      <c r="B21" s="74">
        <f>SUM(B22:B27)</f>
        <v>12</v>
      </c>
      <c r="C21" s="74">
        <f>SUM(C22:C27)</f>
        <v>10</v>
      </c>
      <c r="D21" s="85"/>
      <c r="E21" s="74">
        <f>SUM(E22:E27)</f>
        <v>9</v>
      </c>
      <c r="F21" s="65"/>
    </row>
    <row r="22" spans="1:7" ht="57.75" customHeight="1" x14ac:dyDescent="0.3">
      <c r="A22" s="8" t="s">
        <v>34</v>
      </c>
      <c r="B22" s="10">
        <v>2</v>
      </c>
      <c r="C22" s="10"/>
      <c r="D22" s="77" t="s">
        <v>304</v>
      </c>
      <c r="E22" s="10"/>
      <c r="F22" s="65"/>
      <c r="G22" s="121" t="s">
        <v>470</v>
      </c>
    </row>
    <row r="23" spans="1:7" s="204" customFormat="1" ht="179.25" customHeight="1" x14ac:dyDescent="0.3">
      <c r="A23" s="209" t="s">
        <v>53</v>
      </c>
      <c r="B23" s="201">
        <v>2</v>
      </c>
      <c r="C23" s="201">
        <v>2</v>
      </c>
      <c r="D23" s="222" t="s">
        <v>305</v>
      </c>
      <c r="E23" s="201">
        <v>1</v>
      </c>
      <c r="F23" s="212" t="s">
        <v>473</v>
      </c>
      <c r="G23" s="212" t="s">
        <v>473</v>
      </c>
    </row>
    <row r="24" spans="1:7" ht="41.4" x14ac:dyDescent="0.3">
      <c r="A24" s="8" t="s">
        <v>52</v>
      </c>
      <c r="B24" s="10">
        <v>2</v>
      </c>
      <c r="C24" s="10">
        <v>2</v>
      </c>
      <c r="D24" s="77" t="s">
        <v>306</v>
      </c>
      <c r="E24" s="10">
        <v>2</v>
      </c>
      <c r="F24" s="56" t="s">
        <v>114</v>
      </c>
    </row>
    <row r="25" spans="1:7" ht="50.4" x14ac:dyDescent="0.3">
      <c r="A25" s="35" t="s">
        <v>91</v>
      </c>
      <c r="B25" s="10">
        <v>2</v>
      </c>
      <c r="C25" s="10">
        <v>2</v>
      </c>
      <c r="D25" s="77" t="s">
        <v>307</v>
      </c>
      <c r="E25" s="10">
        <v>2</v>
      </c>
      <c r="F25" s="65"/>
    </row>
    <row r="26" spans="1:7" ht="48" customHeight="1" x14ac:dyDescent="0.3">
      <c r="A26" s="35" t="s">
        <v>54</v>
      </c>
      <c r="B26" s="10">
        <v>2</v>
      </c>
      <c r="C26" s="10">
        <v>2</v>
      </c>
      <c r="D26" s="77" t="s">
        <v>308</v>
      </c>
      <c r="E26" s="10">
        <v>2</v>
      </c>
      <c r="F26" s="65"/>
    </row>
    <row r="27" spans="1:7" ht="33.6" x14ac:dyDescent="0.3">
      <c r="A27" s="36" t="s">
        <v>152</v>
      </c>
      <c r="B27" s="10">
        <v>2</v>
      </c>
      <c r="C27" s="10">
        <v>2</v>
      </c>
      <c r="D27" s="77" t="s">
        <v>309</v>
      </c>
      <c r="E27" s="10">
        <v>2</v>
      </c>
      <c r="F27" s="65"/>
    </row>
    <row r="28" spans="1:7" ht="22.5" customHeight="1" x14ac:dyDescent="0.3">
      <c r="A28" s="7" t="s">
        <v>35</v>
      </c>
      <c r="B28" s="74">
        <f>SUM(B29:B33)</f>
        <v>10</v>
      </c>
      <c r="C28" s="74">
        <f>SUM(C29:C33)</f>
        <v>9</v>
      </c>
      <c r="D28" s="85"/>
      <c r="E28" s="74">
        <f>SUM(E29:E33)</f>
        <v>10</v>
      </c>
      <c r="F28" s="65"/>
    </row>
    <row r="29" spans="1:7" ht="54.75" customHeight="1" x14ac:dyDescent="0.3">
      <c r="A29" s="8" t="s">
        <v>153</v>
      </c>
      <c r="B29" s="10">
        <v>2</v>
      </c>
      <c r="C29" s="10">
        <v>2</v>
      </c>
      <c r="D29" s="77" t="s">
        <v>310</v>
      </c>
      <c r="E29" s="10">
        <v>2</v>
      </c>
      <c r="F29" s="65"/>
    </row>
    <row r="30" spans="1:7" s="204" customFormat="1" ht="54" customHeight="1" x14ac:dyDescent="0.3">
      <c r="A30" s="200" t="s">
        <v>154</v>
      </c>
      <c r="B30" s="201">
        <v>2</v>
      </c>
      <c r="C30" s="201">
        <v>1</v>
      </c>
      <c r="D30" s="222" t="s">
        <v>311</v>
      </c>
      <c r="E30" s="201">
        <v>2</v>
      </c>
      <c r="F30" s="220"/>
      <c r="G30" s="212" t="s">
        <v>474</v>
      </c>
    </row>
    <row r="31" spans="1:7" ht="54" customHeight="1" x14ac:dyDescent="0.3">
      <c r="A31" s="35" t="s">
        <v>129</v>
      </c>
      <c r="B31" s="10">
        <v>2</v>
      </c>
      <c r="C31" s="10">
        <v>2</v>
      </c>
      <c r="D31" s="77" t="s">
        <v>312</v>
      </c>
      <c r="E31" s="10">
        <v>2</v>
      </c>
      <c r="F31" s="56" t="s">
        <v>131</v>
      </c>
    </row>
    <row r="32" spans="1:7" ht="50.4" x14ac:dyDescent="0.3">
      <c r="A32" s="8" t="s">
        <v>155</v>
      </c>
      <c r="B32" s="10">
        <v>2</v>
      </c>
      <c r="C32" s="10">
        <v>2</v>
      </c>
      <c r="D32" s="77" t="s">
        <v>313</v>
      </c>
      <c r="E32" s="10">
        <v>2</v>
      </c>
      <c r="F32" s="65"/>
    </row>
    <row r="33" spans="1:6" ht="63.75" customHeight="1" x14ac:dyDescent="0.3">
      <c r="A33" s="8" t="s">
        <v>156</v>
      </c>
      <c r="B33" s="10">
        <v>2</v>
      </c>
      <c r="C33" s="10">
        <v>2</v>
      </c>
      <c r="D33" s="77" t="s">
        <v>314</v>
      </c>
      <c r="E33" s="10">
        <v>2</v>
      </c>
      <c r="F33" s="56" t="s">
        <v>160</v>
      </c>
    </row>
    <row r="34" spans="1:6" ht="24" customHeight="1" x14ac:dyDescent="0.3">
      <c r="A34" s="7" t="s">
        <v>36</v>
      </c>
      <c r="B34" s="74">
        <f>SUM(B35:B38)</f>
        <v>8</v>
      </c>
      <c r="C34" s="74">
        <f>SUM(C35:C38)</f>
        <v>8</v>
      </c>
      <c r="D34" s="85"/>
      <c r="E34" s="74">
        <f>SUM(E35:E38)</f>
        <v>8</v>
      </c>
      <c r="F34" s="65"/>
    </row>
    <row r="35" spans="1:6" ht="67.2" x14ac:dyDescent="0.3">
      <c r="A35" s="9" t="s">
        <v>69</v>
      </c>
      <c r="B35" s="10">
        <v>2</v>
      </c>
      <c r="C35" s="10">
        <v>2</v>
      </c>
      <c r="D35" s="127" t="s">
        <v>315</v>
      </c>
      <c r="E35" s="10">
        <v>2</v>
      </c>
      <c r="F35" s="65"/>
    </row>
    <row r="36" spans="1:6" ht="50.4" x14ac:dyDescent="0.3">
      <c r="A36" s="35" t="s">
        <v>70</v>
      </c>
      <c r="B36" s="10">
        <v>2</v>
      </c>
      <c r="C36" s="10">
        <v>2</v>
      </c>
      <c r="D36" s="77" t="s">
        <v>316</v>
      </c>
      <c r="E36" s="10">
        <v>2</v>
      </c>
      <c r="F36" s="65"/>
    </row>
    <row r="37" spans="1:6" ht="33.6" x14ac:dyDescent="0.3">
      <c r="A37" s="9" t="s">
        <v>157</v>
      </c>
      <c r="B37" s="10">
        <v>2</v>
      </c>
      <c r="C37" s="10">
        <v>2</v>
      </c>
      <c r="D37" s="77" t="s">
        <v>317</v>
      </c>
      <c r="E37" s="10">
        <v>2</v>
      </c>
      <c r="F37" s="65"/>
    </row>
    <row r="38" spans="1:6" ht="33.6" x14ac:dyDescent="0.3">
      <c r="A38" s="35" t="s">
        <v>139</v>
      </c>
      <c r="B38" s="10">
        <v>2</v>
      </c>
      <c r="C38" s="10">
        <v>2</v>
      </c>
      <c r="D38" s="77" t="s">
        <v>317</v>
      </c>
      <c r="E38" s="10">
        <v>2</v>
      </c>
      <c r="F38" s="65"/>
    </row>
    <row r="39" spans="1:6" ht="28.5" customHeight="1" x14ac:dyDescent="0.3">
      <c r="A39" s="7" t="s">
        <v>37</v>
      </c>
      <c r="B39" s="74">
        <f>SUM(B40:B41)</f>
        <v>4</v>
      </c>
      <c r="C39" s="74">
        <f>SUM(C40:C41)</f>
        <v>4</v>
      </c>
      <c r="D39" s="85"/>
      <c r="E39" s="74">
        <f>SUM(E40:E41)</f>
        <v>4</v>
      </c>
      <c r="F39" s="65"/>
    </row>
    <row r="40" spans="1:6" ht="50.4" x14ac:dyDescent="0.3">
      <c r="A40" s="8" t="s">
        <v>47</v>
      </c>
      <c r="B40" s="10">
        <v>2</v>
      </c>
      <c r="C40" s="10">
        <v>2</v>
      </c>
      <c r="D40" s="77" t="s">
        <v>318</v>
      </c>
      <c r="E40" s="10">
        <v>2</v>
      </c>
      <c r="F40" s="65"/>
    </row>
    <row r="41" spans="1:6" ht="84" x14ac:dyDescent="0.3">
      <c r="A41" s="35" t="s">
        <v>158</v>
      </c>
      <c r="B41" s="10">
        <v>2</v>
      </c>
      <c r="C41" s="10">
        <v>2</v>
      </c>
      <c r="D41" s="77" t="s">
        <v>319</v>
      </c>
      <c r="E41" s="10">
        <v>2</v>
      </c>
      <c r="F41" s="65"/>
    </row>
    <row r="42" spans="1:6" ht="27" customHeight="1" x14ac:dyDescent="0.3">
      <c r="A42" s="31" t="s">
        <v>38</v>
      </c>
      <c r="B42" s="74">
        <f>SUM(B43:B47)</f>
        <v>10</v>
      </c>
      <c r="C42" s="74">
        <f>SUM(C43:C47)</f>
        <v>8</v>
      </c>
      <c r="D42" s="85"/>
      <c r="E42" s="74">
        <f>SUM(E43:E47)</f>
        <v>6</v>
      </c>
      <c r="F42" s="65"/>
    </row>
    <row r="43" spans="1:6" ht="210" customHeight="1" x14ac:dyDescent="0.3">
      <c r="A43" s="8" t="s">
        <v>39</v>
      </c>
      <c r="B43" s="10">
        <v>2</v>
      </c>
      <c r="C43" s="10">
        <v>2</v>
      </c>
      <c r="D43" s="77" t="s">
        <v>320</v>
      </c>
      <c r="E43" s="10">
        <v>2</v>
      </c>
      <c r="F43" s="65"/>
    </row>
    <row r="44" spans="1:6" ht="82.8" x14ac:dyDescent="0.3">
      <c r="A44" s="8" t="s">
        <v>57</v>
      </c>
      <c r="B44" s="10">
        <v>2</v>
      </c>
      <c r="C44" s="10">
        <v>2</v>
      </c>
      <c r="D44" s="128" t="s">
        <v>321</v>
      </c>
      <c r="E44" s="10">
        <v>2</v>
      </c>
      <c r="F44" s="65"/>
    </row>
    <row r="45" spans="1:6" ht="50.4" x14ac:dyDescent="0.3">
      <c r="A45" s="35" t="s">
        <v>164</v>
      </c>
      <c r="B45" s="10">
        <v>2</v>
      </c>
      <c r="C45" s="10"/>
      <c r="D45" s="77"/>
      <c r="E45" s="10"/>
      <c r="F45" s="67"/>
    </row>
    <row r="46" spans="1:6" ht="50.4" x14ac:dyDescent="0.3">
      <c r="A46" s="35" t="s">
        <v>67</v>
      </c>
      <c r="B46" s="10">
        <v>2</v>
      </c>
      <c r="C46" s="10">
        <v>2</v>
      </c>
      <c r="D46" s="77" t="s">
        <v>322</v>
      </c>
      <c r="E46" s="10">
        <v>2</v>
      </c>
      <c r="F46" s="67"/>
    </row>
    <row r="47" spans="1:6" ht="27.75" customHeight="1" x14ac:dyDescent="0.3">
      <c r="A47" s="8" t="s">
        <v>71</v>
      </c>
      <c r="B47" s="10">
        <v>2</v>
      </c>
      <c r="C47" s="10">
        <v>2</v>
      </c>
      <c r="D47" s="77" t="s">
        <v>323</v>
      </c>
      <c r="E47" s="10"/>
      <c r="F47" s="65"/>
    </row>
    <row r="48" spans="1:6" ht="23.25" customHeight="1" x14ac:dyDescent="0.3">
      <c r="A48" s="31" t="s">
        <v>40</v>
      </c>
      <c r="B48" s="6">
        <f>B49+B52</f>
        <v>10</v>
      </c>
      <c r="C48" s="6">
        <f>C49+C52</f>
        <v>9</v>
      </c>
      <c r="D48" s="85"/>
      <c r="E48" s="6">
        <f>E49+E52</f>
        <v>8</v>
      </c>
      <c r="F48" s="65"/>
    </row>
    <row r="49" spans="1:7" ht="23.25" customHeight="1" x14ac:dyDescent="0.3">
      <c r="A49" s="31" t="s">
        <v>18</v>
      </c>
      <c r="B49" s="74">
        <f>SUM(B50:B51)</f>
        <v>4</v>
      </c>
      <c r="C49" s="74">
        <f>SUM(C50:C51)</f>
        <v>4</v>
      </c>
      <c r="D49" s="85"/>
      <c r="E49" s="74">
        <f>SUM(E50:E51)</f>
        <v>4</v>
      </c>
      <c r="F49" s="65"/>
    </row>
    <row r="50" spans="1:7" ht="83.25" customHeight="1" x14ac:dyDescent="0.3">
      <c r="A50" s="35" t="s">
        <v>145</v>
      </c>
      <c r="B50" s="10">
        <v>2</v>
      </c>
      <c r="C50" s="10">
        <v>2</v>
      </c>
      <c r="D50" s="77" t="s">
        <v>314</v>
      </c>
      <c r="E50" s="10">
        <v>2</v>
      </c>
      <c r="F50" s="56" t="s">
        <v>136</v>
      </c>
    </row>
    <row r="51" spans="1:7" s="204" customFormat="1" ht="86.25" customHeight="1" x14ac:dyDescent="0.3">
      <c r="A51" s="209" t="s">
        <v>56</v>
      </c>
      <c r="B51" s="201">
        <v>2</v>
      </c>
      <c r="C51" s="201">
        <v>2</v>
      </c>
      <c r="D51" s="222" t="s">
        <v>324</v>
      </c>
      <c r="E51" s="201">
        <v>2</v>
      </c>
      <c r="F51" s="218" t="s">
        <v>427</v>
      </c>
      <c r="G51" s="223" t="s">
        <v>475</v>
      </c>
    </row>
    <row r="52" spans="1:7" ht="27" customHeight="1" x14ac:dyDescent="0.3">
      <c r="A52" s="31" t="s">
        <v>41</v>
      </c>
      <c r="B52" s="74">
        <f>SUM(B53:B55)</f>
        <v>6</v>
      </c>
      <c r="C52" s="74">
        <f>SUM(C53:C55)</f>
        <v>5</v>
      </c>
      <c r="D52" s="85"/>
      <c r="E52" s="74">
        <f>SUM(E53:E55)</f>
        <v>4</v>
      </c>
      <c r="F52" s="65"/>
    </row>
    <row r="53" spans="1:7" ht="33.6" x14ac:dyDescent="0.3">
      <c r="A53" s="8" t="s">
        <v>58</v>
      </c>
      <c r="B53" s="10">
        <v>2</v>
      </c>
      <c r="C53" s="10">
        <v>1</v>
      </c>
      <c r="D53" s="77" t="s">
        <v>43</v>
      </c>
      <c r="E53" s="10">
        <v>1</v>
      </c>
      <c r="F53" s="56" t="s">
        <v>43</v>
      </c>
    </row>
    <row r="54" spans="1:7" ht="55.5" customHeight="1" x14ac:dyDescent="0.3">
      <c r="A54" s="8" t="s">
        <v>42</v>
      </c>
      <c r="B54" s="10">
        <v>2</v>
      </c>
      <c r="C54" s="10">
        <v>2</v>
      </c>
      <c r="D54" s="77"/>
      <c r="E54" s="10">
        <v>2</v>
      </c>
      <c r="F54" s="65"/>
    </row>
    <row r="55" spans="1:7" ht="54" customHeight="1" x14ac:dyDescent="0.3">
      <c r="A55" s="36" t="s">
        <v>76</v>
      </c>
      <c r="B55" s="10">
        <v>2</v>
      </c>
      <c r="C55" s="10">
        <v>2</v>
      </c>
      <c r="D55" s="77" t="s">
        <v>325</v>
      </c>
      <c r="E55" s="10">
        <v>1</v>
      </c>
      <c r="F55" s="65"/>
      <c r="G55" s="121" t="s">
        <v>417</v>
      </c>
    </row>
    <row r="56" spans="1:7" ht="22.5" customHeight="1" x14ac:dyDescent="0.3">
      <c r="A56" s="72" t="s">
        <v>5</v>
      </c>
      <c r="B56" s="6">
        <f>B13+B20+B48</f>
        <v>62</v>
      </c>
      <c r="C56" s="6">
        <f>C13+C20+C48</f>
        <v>56</v>
      </c>
      <c r="D56" s="122"/>
      <c r="E56" s="6">
        <f>E13+E20+E48</f>
        <v>49</v>
      </c>
      <c r="F56" s="68"/>
    </row>
    <row r="57" spans="1:7" ht="27.75" customHeight="1" x14ac:dyDescent="0.3">
      <c r="A57" s="74" t="s">
        <v>6</v>
      </c>
      <c r="B57" s="6">
        <v>100</v>
      </c>
      <c r="C57" s="185">
        <f>ROUND(C56/B56*100,0)</f>
        <v>90</v>
      </c>
      <c r="D57" s="186"/>
      <c r="E57" s="180">
        <f>ROUND(E56/B56*100,0)</f>
        <v>79</v>
      </c>
      <c r="F57" s="180"/>
    </row>
    <row r="58" spans="1:7" ht="27" customHeight="1" x14ac:dyDescent="0.3">
      <c r="A58" s="74" t="s">
        <v>7</v>
      </c>
      <c r="B58" s="10"/>
      <c r="C58" s="180" t="str">
        <f>IF(AND(AND(C15=2,C22=2),C57&gt;=80),"Loại A",IF(AND(AND(C15=2,C22=2),C57&gt;=65),"Loại B",IF(AND(AND(C15=2,C22=2),C57&gt;=50),"Loại C",IF(AND(AND(C15=2,C22=2),C57&lt;50),"Không đạt chuẩn",IF(OR(C15&lt;2,C22&lt;2),"Không đạt chuẩn")))))</f>
        <v>Không đạt chuẩn</v>
      </c>
      <c r="D58" s="180"/>
      <c r="E58" s="180" t="str">
        <f>IF(AND(AND(E15=2,E22=2),E57&gt;=80),"Loại A",IF(AND(AND(E15=2,E22=2),E57&gt;=65),"Loại B",IF(AND(AND(E15=2,E22=2),E57&gt;=50),"Loại C",IF(AND(AND(E15=2,E22=2),E57&lt;50),"Không đạt chuẩn",IF(OR(E15&lt;2,E22&lt;2),"Không đạt chuẩn")))))</f>
        <v>Không đạt chuẩn</v>
      </c>
      <c r="F58" s="180"/>
    </row>
    <row r="59" spans="1:7" x14ac:dyDescent="0.3">
      <c r="A59" s="13"/>
    </row>
    <row r="60" spans="1:7" x14ac:dyDescent="0.3">
      <c r="A60" s="73" t="s">
        <v>170</v>
      </c>
      <c r="D60" s="178" t="s">
        <v>171</v>
      </c>
      <c r="E60" s="178"/>
      <c r="F60" s="178"/>
    </row>
    <row r="61" spans="1:7" x14ac:dyDescent="0.3">
      <c r="A61" s="75" t="s">
        <v>8</v>
      </c>
      <c r="D61" s="181" t="s">
        <v>9</v>
      </c>
      <c r="E61" s="181"/>
      <c r="F61" s="181"/>
    </row>
    <row r="62" spans="1:7" x14ac:dyDescent="0.3">
      <c r="A62" s="73" t="s">
        <v>10</v>
      </c>
      <c r="D62" s="178" t="s">
        <v>10</v>
      </c>
      <c r="E62" s="178"/>
      <c r="F62" s="178"/>
    </row>
    <row r="64" spans="1:7" x14ac:dyDescent="0.3">
      <c r="C64" s="14"/>
    </row>
    <row r="66" spans="3:3" x14ac:dyDescent="0.3">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97" priority="2" stopIfTrue="1" operator="equal">
      <formula>0</formula>
    </cfRule>
  </conditionalFormatting>
  <conditionalFormatting sqref="E13:E55">
    <cfRule type="cellIs" dxfId="96" priority="1" stopIfTrue="1" operator="equal">
      <formula>0</formula>
    </cfRule>
  </conditionalFormatting>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49" workbookViewId="0">
      <selection activeCell="E50" sqref="E50"/>
    </sheetView>
  </sheetViews>
  <sheetFormatPr defaultColWidth="8.90625" defaultRowHeight="16.8" x14ac:dyDescent="0.3"/>
  <cols>
    <col min="1" max="1" width="49.1796875" style="5" customWidth="1"/>
    <col min="2" max="2" width="6.6328125" style="5" customWidth="1"/>
    <col min="3" max="3" width="10.81640625" style="5" customWidth="1"/>
    <col min="4" max="4" width="18.81640625" style="5" customWidth="1"/>
    <col min="5" max="5" width="11.6328125" style="5" customWidth="1"/>
    <col min="6" max="6" width="18.08984375" style="5" customWidth="1"/>
    <col min="7" max="7" width="25.453125" style="120" customWidth="1"/>
    <col min="8" max="16384" width="8.90625" style="5"/>
  </cols>
  <sheetData>
    <row r="1" spans="1:6" ht="17.25" customHeight="1" x14ac:dyDescent="0.3"/>
    <row r="2" spans="1:6" ht="58.5" customHeight="1" x14ac:dyDescent="0.3">
      <c r="A2" s="76" t="s">
        <v>326</v>
      </c>
      <c r="B2" s="3"/>
      <c r="D2" s="182" t="s">
        <v>11</v>
      </c>
      <c r="E2" s="182"/>
      <c r="F2" s="182"/>
    </row>
    <row r="3" spans="1:6" x14ac:dyDescent="0.3">
      <c r="A3" s="1"/>
      <c r="B3" s="2"/>
    </row>
    <row r="4" spans="1:6" ht="35.25" customHeight="1" x14ac:dyDescent="0.3">
      <c r="A4" s="183" t="s">
        <v>50</v>
      </c>
      <c r="B4" s="184"/>
      <c r="C4" s="184"/>
      <c r="D4" s="184"/>
      <c r="E4" s="184"/>
      <c r="F4" s="184"/>
    </row>
    <row r="5" spans="1:6" ht="18" customHeight="1" x14ac:dyDescent="0.3">
      <c r="A5" s="12" t="s">
        <v>327</v>
      </c>
      <c r="B5" s="32"/>
      <c r="C5" s="32"/>
      <c r="D5" s="32"/>
      <c r="E5" s="32"/>
      <c r="F5" s="32"/>
    </row>
    <row r="6" spans="1:6" ht="18" customHeight="1" x14ac:dyDescent="0.3">
      <c r="A6" s="12" t="s">
        <v>263</v>
      </c>
      <c r="B6" s="32"/>
      <c r="C6" s="32"/>
      <c r="D6" s="32"/>
      <c r="E6" s="32"/>
      <c r="F6" s="32"/>
    </row>
    <row r="7" spans="1:6" ht="18" customHeight="1" x14ac:dyDescent="0.3">
      <c r="A7" s="21" t="s">
        <v>328</v>
      </c>
      <c r="B7" s="32"/>
      <c r="C7" s="32"/>
      <c r="D7" s="32"/>
      <c r="E7" s="32"/>
      <c r="F7" s="32"/>
    </row>
    <row r="8" spans="1:6" ht="18" customHeight="1" x14ac:dyDescent="0.3">
      <c r="A8" s="12" t="s">
        <v>265</v>
      </c>
      <c r="B8" s="32"/>
      <c r="C8" s="32"/>
      <c r="D8" s="32"/>
      <c r="E8" s="32"/>
      <c r="F8" s="32"/>
    </row>
    <row r="9" spans="1:6" ht="18" customHeight="1" x14ac:dyDescent="0.3">
      <c r="A9" s="12" t="s">
        <v>329</v>
      </c>
      <c r="B9" s="32"/>
      <c r="C9" s="32"/>
      <c r="D9" s="32"/>
      <c r="E9" s="32"/>
      <c r="F9" s="32"/>
    </row>
    <row r="10" spans="1:6" ht="10.5" customHeight="1" x14ac:dyDescent="0.3">
      <c r="A10" s="4"/>
    </row>
    <row r="11" spans="1:6" x14ac:dyDescent="0.3">
      <c r="A11" s="180" t="s">
        <v>0</v>
      </c>
      <c r="B11" s="180" t="s">
        <v>1</v>
      </c>
      <c r="C11" s="180" t="s">
        <v>27</v>
      </c>
      <c r="D11" s="180"/>
      <c r="E11" s="180" t="s">
        <v>2</v>
      </c>
      <c r="F11" s="180"/>
    </row>
    <row r="12" spans="1:6" ht="33.6" x14ac:dyDescent="0.3">
      <c r="A12" s="180"/>
      <c r="B12" s="180"/>
      <c r="C12" s="90" t="s">
        <v>3</v>
      </c>
      <c r="D12" s="28" t="s">
        <v>4</v>
      </c>
      <c r="E12" s="28" t="s">
        <v>3</v>
      </c>
      <c r="F12" s="28" t="s">
        <v>4</v>
      </c>
    </row>
    <row r="13" spans="1:6" ht="21.75" customHeight="1" x14ac:dyDescent="0.3">
      <c r="A13" s="29" t="s">
        <v>28</v>
      </c>
      <c r="B13" s="6">
        <f>B14+B17</f>
        <v>8</v>
      </c>
      <c r="C13" s="6">
        <f>C14+C17</f>
        <v>8</v>
      </c>
      <c r="D13" s="65"/>
      <c r="E13" s="6">
        <f>E14+E17</f>
        <v>8</v>
      </c>
      <c r="F13" s="65"/>
    </row>
    <row r="14" spans="1:6" ht="21.75" customHeight="1" x14ac:dyDescent="0.3">
      <c r="A14" s="30" t="s">
        <v>14</v>
      </c>
      <c r="B14" s="74">
        <f>SUM(B15:B16)</f>
        <v>4</v>
      </c>
      <c r="C14" s="74">
        <f>SUM(C15:C16)</f>
        <v>4</v>
      </c>
      <c r="D14" s="65"/>
      <c r="E14" s="74">
        <f>SUM(E15:E16)</f>
        <v>4</v>
      </c>
      <c r="F14" s="65"/>
    </row>
    <row r="15" spans="1:6" ht="33.6" x14ac:dyDescent="0.3">
      <c r="A15" s="9" t="s">
        <v>62</v>
      </c>
      <c r="B15" s="10">
        <v>2</v>
      </c>
      <c r="C15" s="10">
        <v>2</v>
      </c>
      <c r="D15" s="91" t="s">
        <v>330</v>
      </c>
      <c r="E15" s="92">
        <v>2</v>
      </c>
      <c r="F15" s="65"/>
    </row>
    <row r="16" spans="1:6" ht="31.2" x14ac:dyDescent="0.3">
      <c r="A16" s="9" t="s">
        <v>29</v>
      </c>
      <c r="B16" s="10">
        <v>2</v>
      </c>
      <c r="C16" s="10">
        <v>2</v>
      </c>
      <c r="D16" s="91" t="s">
        <v>331</v>
      </c>
      <c r="E16" s="92">
        <v>2</v>
      </c>
      <c r="F16" s="65"/>
    </row>
    <row r="17" spans="1:6" ht="23.25" customHeight="1" x14ac:dyDescent="0.3">
      <c r="A17" s="30" t="s">
        <v>15</v>
      </c>
      <c r="B17" s="74">
        <f>SUM(B18:B19)</f>
        <v>4</v>
      </c>
      <c r="C17" s="74">
        <f>SUM(C18:C19)</f>
        <v>4</v>
      </c>
      <c r="D17" s="93"/>
      <c r="E17" s="74">
        <f>SUM(E18:E19)</f>
        <v>4</v>
      </c>
      <c r="F17" s="65"/>
    </row>
    <row r="18" spans="1:6" ht="143.25" customHeight="1" x14ac:dyDescent="0.3">
      <c r="A18" s="8" t="s">
        <v>30</v>
      </c>
      <c r="B18" s="10">
        <v>2</v>
      </c>
      <c r="C18" s="94">
        <v>2</v>
      </c>
      <c r="D18" s="91" t="s">
        <v>332</v>
      </c>
      <c r="E18" s="92">
        <v>2</v>
      </c>
      <c r="F18" s="65"/>
    </row>
    <row r="19" spans="1:6" ht="83.25" customHeight="1" x14ac:dyDescent="0.3">
      <c r="A19" s="8" t="s">
        <v>31</v>
      </c>
      <c r="B19" s="10">
        <v>2</v>
      </c>
      <c r="C19" s="94">
        <v>2</v>
      </c>
      <c r="D19" s="91" t="s">
        <v>333</v>
      </c>
      <c r="E19" s="92">
        <v>2</v>
      </c>
      <c r="F19" s="65"/>
    </row>
    <row r="20" spans="1:6" ht="21.75" customHeight="1" x14ac:dyDescent="0.3">
      <c r="A20" s="7" t="s">
        <v>32</v>
      </c>
      <c r="B20" s="6">
        <f>B21+B28+B34+B39+B42</f>
        <v>44</v>
      </c>
      <c r="C20" s="6">
        <f>C21+C28+C34+C39+C42</f>
        <v>38</v>
      </c>
      <c r="D20" s="95"/>
      <c r="E20" s="6">
        <f>E21+E28+E34+E39+E42</f>
        <v>41</v>
      </c>
      <c r="F20" s="65"/>
    </row>
    <row r="21" spans="1:6" ht="21.75" customHeight="1" x14ac:dyDescent="0.3">
      <c r="A21" s="7" t="s">
        <v>33</v>
      </c>
      <c r="B21" s="74">
        <f>SUM(B22:B27)</f>
        <v>12</v>
      </c>
      <c r="C21" s="74">
        <f>SUM(C22:C27)</f>
        <v>10</v>
      </c>
      <c r="D21" s="96"/>
      <c r="E21" s="74">
        <f>SUM(E22:E27)</f>
        <v>11</v>
      </c>
      <c r="F21" s="65"/>
    </row>
    <row r="22" spans="1:6" ht="57.75" customHeight="1" x14ac:dyDescent="0.3">
      <c r="A22" s="8" t="s">
        <v>34</v>
      </c>
      <c r="B22" s="10">
        <v>2</v>
      </c>
      <c r="C22" s="10">
        <v>2</v>
      </c>
      <c r="D22" s="97" t="s">
        <v>334</v>
      </c>
      <c r="E22" s="10">
        <v>2</v>
      </c>
      <c r="F22" s="65"/>
    </row>
    <row r="23" spans="1:6" s="204" customFormat="1" ht="91.5" customHeight="1" x14ac:dyDescent="0.3">
      <c r="A23" s="209" t="s">
        <v>53</v>
      </c>
      <c r="B23" s="201">
        <v>2</v>
      </c>
      <c r="C23" s="201">
        <v>0</v>
      </c>
      <c r="D23" s="224" t="s">
        <v>335</v>
      </c>
      <c r="E23" s="201">
        <v>1</v>
      </c>
      <c r="F23" s="208" t="s">
        <v>44</v>
      </c>
    </row>
    <row r="24" spans="1:6" ht="41.4" x14ac:dyDescent="0.3">
      <c r="A24" s="8" t="s">
        <v>52</v>
      </c>
      <c r="B24" s="10">
        <v>2</v>
      </c>
      <c r="C24" s="10">
        <v>2</v>
      </c>
      <c r="D24" s="98" t="s">
        <v>336</v>
      </c>
      <c r="E24" s="10">
        <v>2</v>
      </c>
      <c r="F24" s="56" t="s">
        <v>114</v>
      </c>
    </row>
    <row r="25" spans="1:6" ht="50.4" x14ac:dyDescent="0.3">
      <c r="A25" s="35" t="s">
        <v>91</v>
      </c>
      <c r="B25" s="10">
        <v>2</v>
      </c>
      <c r="C25" s="10">
        <v>2</v>
      </c>
      <c r="D25" s="56"/>
      <c r="E25" s="10">
        <v>2</v>
      </c>
      <c r="F25" s="65"/>
    </row>
    <row r="26" spans="1:6" ht="50.4" x14ac:dyDescent="0.3">
      <c r="A26" s="35" t="s">
        <v>54</v>
      </c>
      <c r="B26" s="10">
        <v>2</v>
      </c>
      <c r="C26" s="10">
        <v>2</v>
      </c>
      <c r="D26" s="56"/>
      <c r="E26" s="10">
        <v>2</v>
      </c>
      <c r="F26" s="65"/>
    </row>
    <row r="27" spans="1:6" ht="33.6" x14ac:dyDescent="0.3">
      <c r="A27" s="36" t="s">
        <v>152</v>
      </c>
      <c r="B27" s="10">
        <v>2</v>
      </c>
      <c r="C27" s="10">
        <v>2</v>
      </c>
      <c r="D27" s="99" t="s">
        <v>337</v>
      </c>
      <c r="E27" s="10">
        <v>2</v>
      </c>
      <c r="F27" s="65"/>
    </row>
    <row r="28" spans="1:6" ht="22.5" customHeight="1" x14ac:dyDescent="0.3">
      <c r="A28" s="7" t="s">
        <v>35</v>
      </c>
      <c r="B28" s="74">
        <f>SUM(B29:B33)</f>
        <v>10</v>
      </c>
      <c r="C28" s="74">
        <f>SUM(C29:C33)</f>
        <v>10</v>
      </c>
      <c r="D28" s="65"/>
      <c r="E28" s="74">
        <f>SUM(E29:E33)</f>
        <v>10</v>
      </c>
      <c r="F28" s="65"/>
    </row>
    <row r="29" spans="1:6" ht="54.75" customHeight="1" x14ac:dyDescent="0.3">
      <c r="A29" s="8" t="s">
        <v>153</v>
      </c>
      <c r="B29" s="10">
        <v>2</v>
      </c>
      <c r="C29" s="10">
        <v>2</v>
      </c>
      <c r="D29" s="65"/>
      <c r="E29" s="10">
        <v>2</v>
      </c>
      <c r="F29" s="65"/>
    </row>
    <row r="30" spans="1:6" ht="66" customHeight="1" x14ac:dyDescent="0.3">
      <c r="A30" s="8" t="s">
        <v>154</v>
      </c>
      <c r="B30" s="10">
        <v>2</v>
      </c>
      <c r="C30" s="10">
        <v>2</v>
      </c>
      <c r="D30" s="96" t="s">
        <v>338</v>
      </c>
      <c r="E30" s="10">
        <v>2</v>
      </c>
      <c r="F30" s="65"/>
    </row>
    <row r="31" spans="1:6" ht="54" customHeight="1" x14ac:dyDescent="0.3">
      <c r="A31" s="35" t="s">
        <v>129</v>
      </c>
      <c r="B31" s="10">
        <v>2</v>
      </c>
      <c r="C31" s="10">
        <v>2</v>
      </c>
      <c r="D31" s="56"/>
      <c r="E31" s="10">
        <v>2</v>
      </c>
      <c r="F31" s="56" t="s">
        <v>131</v>
      </c>
    </row>
    <row r="32" spans="1:6" ht="50.4" x14ac:dyDescent="0.3">
      <c r="A32" s="8" t="s">
        <v>155</v>
      </c>
      <c r="B32" s="10">
        <v>2</v>
      </c>
      <c r="C32" s="10">
        <v>2</v>
      </c>
      <c r="D32" s="65"/>
      <c r="E32" s="10">
        <v>2</v>
      </c>
      <c r="F32" s="65"/>
    </row>
    <row r="33" spans="1:7" ht="63.75" customHeight="1" x14ac:dyDescent="0.3">
      <c r="A33" s="8" t="s">
        <v>156</v>
      </c>
      <c r="B33" s="10">
        <v>2</v>
      </c>
      <c r="C33" s="10">
        <v>2</v>
      </c>
      <c r="D33" s="56"/>
      <c r="E33" s="10">
        <v>2</v>
      </c>
      <c r="F33" s="56" t="s">
        <v>160</v>
      </c>
    </row>
    <row r="34" spans="1:7" ht="24" customHeight="1" x14ac:dyDescent="0.3">
      <c r="A34" s="7" t="s">
        <v>36</v>
      </c>
      <c r="B34" s="74">
        <f>SUM(B35:B38)</f>
        <v>8</v>
      </c>
      <c r="C34" s="74">
        <f>SUM(C35:C38)</f>
        <v>8</v>
      </c>
      <c r="D34" s="65"/>
      <c r="E34" s="74">
        <f>SUM(E35:E38)</f>
        <v>8</v>
      </c>
      <c r="F34" s="65"/>
    </row>
    <row r="35" spans="1:7" ht="67.2" x14ac:dyDescent="0.3">
      <c r="A35" s="9" t="s">
        <v>69</v>
      </c>
      <c r="B35" s="10">
        <v>2</v>
      </c>
      <c r="C35" s="10">
        <v>2</v>
      </c>
      <c r="D35" s="65"/>
      <c r="E35" s="10">
        <v>2</v>
      </c>
      <c r="F35" s="65"/>
    </row>
    <row r="36" spans="1:7" ht="50.4" x14ac:dyDescent="0.3">
      <c r="A36" s="35" t="s">
        <v>70</v>
      </c>
      <c r="B36" s="10">
        <v>2</v>
      </c>
      <c r="C36" s="10">
        <v>2</v>
      </c>
      <c r="D36" s="65"/>
      <c r="E36" s="10">
        <v>2</v>
      </c>
      <c r="F36" s="65"/>
    </row>
    <row r="37" spans="1:7" ht="33.6" x14ac:dyDescent="0.3">
      <c r="A37" s="9" t="s">
        <v>157</v>
      </c>
      <c r="B37" s="10">
        <v>2</v>
      </c>
      <c r="C37" s="10">
        <v>2</v>
      </c>
      <c r="D37" s="65"/>
      <c r="E37" s="10">
        <v>2</v>
      </c>
      <c r="F37" s="65"/>
    </row>
    <row r="38" spans="1:7" ht="33.6" x14ac:dyDescent="0.3">
      <c r="A38" s="35" t="s">
        <v>139</v>
      </c>
      <c r="B38" s="10">
        <v>2</v>
      </c>
      <c r="C38" s="10">
        <v>2</v>
      </c>
      <c r="D38" s="65"/>
      <c r="E38" s="10">
        <v>2</v>
      </c>
      <c r="F38" s="65"/>
    </row>
    <row r="39" spans="1:7" ht="28.5" customHeight="1" x14ac:dyDescent="0.3">
      <c r="A39" s="7" t="s">
        <v>37</v>
      </c>
      <c r="B39" s="74">
        <f>SUM(B40:B41)</f>
        <v>4</v>
      </c>
      <c r="C39" s="74">
        <f>SUM(C40:C41)</f>
        <v>4</v>
      </c>
      <c r="D39" s="65"/>
      <c r="E39" s="74">
        <f>SUM(E40:E41)</f>
        <v>4</v>
      </c>
      <c r="F39" s="65"/>
    </row>
    <row r="40" spans="1:7" ht="50.4" x14ac:dyDescent="0.3">
      <c r="A40" s="8" t="s">
        <v>47</v>
      </c>
      <c r="B40" s="10">
        <v>2</v>
      </c>
      <c r="C40" s="10">
        <v>2</v>
      </c>
      <c r="D40" s="65"/>
      <c r="E40" s="10">
        <v>2</v>
      </c>
      <c r="F40" s="65"/>
    </row>
    <row r="41" spans="1:7" ht="84" x14ac:dyDescent="0.3">
      <c r="A41" s="35" t="s">
        <v>158</v>
      </c>
      <c r="B41" s="10">
        <v>2</v>
      </c>
      <c r="C41" s="10">
        <v>2</v>
      </c>
      <c r="D41" s="56"/>
      <c r="E41" s="10">
        <v>2</v>
      </c>
      <c r="F41" s="65"/>
    </row>
    <row r="42" spans="1:7" ht="27" customHeight="1" x14ac:dyDescent="0.3">
      <c r="A42" s="31" t="s">
        <v>38</v>
      </c>
      <c r="B42" s="74">
        <f>SUM(B43:B47)</f>
        <v>10</v>
      </c>
      <c r="C42" s="74">
        <f>SUM(C43:C47)</f>
        <v>6</v>
      </c>
      <c r="D42" s="65"/>
      <c r="E42" s="74">
        <f>SUM(E43:E47)</f>
        <v>8</v>
      </c>
      <c r="F42" s="65"/>
    </row>
    <row r="43" spans="1:7" ht="62.4" x14ac:dyDescent="0.3">
      <c r="A43" s="8" t="s">
        <v>39</v>
      </c>
      <c r="B43" s="10">
        <v>2</v>
      </c>
      <c r="C43" s="10">
        <v>2</v>
      </c>
      <c r="D43" s="98" t="s">
        <v>339</v>
      </c>
      <c r="E43" s="10">
        <v>2</v>
      </c>
      <c r="F43" s="65"/>
    </row>
    <row r="44" spans="1:7" ht="46.8" x14ac:dyDescent="0.3">
      <c r="A44" s="8" t="s">
        <v>57</v>
      </c>
      <c r="B44" s="10">
        <v>2</v>
      </c>
      <c r="C44" s="10">
        <v>2</v>
      </c>
      <c r="D44" s="100" t="s">
        <v>340</v>
      </c>
      <c r="E44" s="10">
        <v>2</v>
      </c>
      <c r="F44" s="65"/>
    </row>
    <row r="45" spans="1:7" ht="50.4" x14ac:dyDescent="0.3">
      <c r="A45" s="35" t="s">
        <v>164</v>
      </c>
      <c r="B45" s="10">
        <v>2</v>
      </c>
      <c r="C45" s="10">
        <v>0</v>
      </c>
      <c r="D45" s="66"/>
      <c r="E45" s="10"/>
      <c r="F45" s="67"/>
    </row>
    <row r="46" spans="1:7" s="204" customFormat="1" ht="50.4" x14ac:dyDescent="0.3">
      <c r="A46" s="209" t="s">
        <v>67</v>
      </c>
      <c r="B46" s="201">
        <v>2</v>
      </c>
      <c r="C46" s="201">
        <v>0</v>
      </c>
      <c r="D46" s="218"/>
      <c r="E46" s="201">
        <v>2</v>
      </c>
      <c r="F46" s="219"/>
      <c r="G46" s="204" t="s">
        <v>419</v>
      </c>
    </row>
    <row r="47" spans="1:7" ht="31.2" x14ac:dyDescent="0.3">
      <c r="A47" s="8" t="s">
        <v>71</v>
      </c>
      <c r="B47" s="10">
        <v>2</v>
      </c>
      <c r="C47" s="10">
        <v>2</v>
      </c>
      <c r="D47" s="96" t="s">
        <v>341</v>
      </c>
      <c r="E47" s="10">
        <v>2</v>
      </c>
      <c r="F47" s="65"/>
    </row>
    <row r="48" spans="1:7" ht="23.25" customHeight="1" x14ac:dyDescent="0.3">
      <c r="A48" s="31" t="s">
        <v>40</v>
      </c>
      <c r="B48" s="6">
        <f>B49+B52</f>
        <v>10</v>
      </c>
      <c r="C48" s="6">
        <f>C49+C52</f>
        <v>8</v>
      </c>
      <c r="D48" s="65"/>
      <c r="E48" s="6">
        <f>E49+E52</f>
        <v>8</v>
      </c>
      <c r="F48" s="65"/>
    </row>
    <row r="49" spans="1:7" ht="23.25" customHeight="1" x14ac:dyDescent="0.3">
      <c r="A49" s="31" t="s">
        <v>18</v>
      </c>
      <c r="B49" s="74">
        <f>SUM(B50:B51)</f>
        <v>4</v>
      </c>
      <c r="C49" s="74">
        <f>SUM(C50:C51)</f>
        <v>4</v>
      </c>
      <c r="D49" s="65"/>
      <c r="E49" s="74">
        <f>SUM(E50:E51)</f>
        <v>4</v>
      </c>
      <c r="F49" s="65"/>
    </row>
    <row r="50" spans="1:7" ht="83.25" customHeight="1" x14ac:dyDescent="0.3">
      <c r="A50" s="35" t="s">
        <v>145</v>
      </c>
      <c r="B50" s="10">
        <v>2</v>
      </c>
      <c r="C50" s="10">
        <v>2</v>
      </c>
      <c r="D50" s="56"/>
      <c r="E50" s="10">
        <v>2</v>
      </c>
      <c r="F50" s="56" t="s">
        <v>136</v>
      </c>
    </row>
    <row r="51" spans="1:7" ht="50.4" x14ac:dyDescent="0.3">
      <c r="A51" s="35" t="s">
        <v>56</v>
      </c>
      <c r="B51" s="10">
        <v>2</v>
      </c>
      <c r="C51" s="10">
        <v>2</v>
      </c>
      <c r="D51" s="65"/>
      <c r="E51" s="10">
        <v>2</v>
      </c>
      <c r="F51" s="66"/>
      <c r="G51" s="120" t="s">
        <v>414</v>
      </c>
    </row>
    <row r="52" spans="1:7" ht="27" customHeight="1" x14ac:dyDescent="0.3">
      <c r="A52" s="31" t="s">
        <v>41</v>
      </c>
      <c r="B52" s="74">
        <f>SUM(B53:B55)</f>
        <v>6</v>
      </c>
      <c r="C52" s="74">
        <f>SUM(C53:C55)</f>
        <v>4</v>
      </c>
      <c r="D52" s="65"/>
      <c r="E52" s="74">
        <f>SUM(E53:E55)</f>
        <v>4</v>
      </c>
      <c r="F52" s="65"/>
    </row>
    <row r="53" spans="1:7" ht="33.6" x14ac:dyDescent="0.3">
      <c r="A53" s="8" t="s">
        <v>58</v>
      </c>
      <c r="B53" s="10">
        <v>2</v>
      </c>
      <c r="C53" s="10">
        <v>1</v>
      </c>
      <c r="D53" s="98" t="s">
        <v>342</v>
      </c>
      <c r="E53" s="10">
        <v>1</v>
      </c>
      <c r="F53" s="56" t="s">
        <v>43</v>
      </c>
    </row>
    <row r="54" spans="1:7" ht="33.6" x14ac:dyDescent="0.3">
      <c r="A54" s="8" t="s">
        <v>42</v>
      </c>
      <c r="B54" s="10">
        <v>2</v>
      </c>
      <c r="C54" s="10">
        <v>2</v>
      </c>
      <c r="D54" s="96" t="s">
        <v>343</v>
      </c>
      <c r="E54" s="10">
        <v>2</v>
      </c>
      <c r="F54" s="65"/>
    </row>
    <row r="55" spans="1:7" ht="50.4" x14ac:dyDescent="0.3">
      <c r="A55" s="36" t="s">
        <v>76</v>
      </c>
      <c r="B55" s="10">
        <v>2</v>
      </c>
      <c r="C55" s="10">
        <v>1</v>
      </c>
      <c r="D55" s="96" t="s">
        <v>344</v>
      </c>
      <c r="E55" s="10">
        <v>1</v>
      </c>
      <c r="F55" s="65"/>
    </row>
    <row r="56" spans="1:7" ht="22.5" customHeight="1" x14ac:dyDescent="0.3">
      <c r="A56" s="72" t="s">
        <v>5</v>
      </c>
      <c r="B56" s="6">
        <f>B13+B20+B48</f>
        <v>62</v>
      </c>
      <c r="C56" s="6">
        <f>C13+C20+C48</f>
        <v>54</v>
      </c>
      <c r="D56" s="10"/>
      <c r="E56" s="6">
        <f>E13+E20+E48</f>
        <v>57</v>
      </c>
      <c r="F56" s="68"/>
    </row>
    <row r="57" spans="1:7" ht="27.75" customHeight="1" x14ac:dyDescent="0.3">
      <c r="A57" s="74" t="s">
        <v>6</v>
      </c>
      <c r="B57" s="6">
        <v>100</v>
      </c>
      <c r="C57" s="185">
        <f>ROUND(C56/B56*100,0)</f>
        <v>87</v>
      </c>
      <c r="D57" s="186"/>
      <c r="E57" s="180">
        <f>ROUND(E56/B56*100,0)</f>
        <v>92</v>
      </c>
      <c r="F57" s="180"/>
    </row>
    <row r="58" spans="1:7" ht="27" customHeight="1" x14ac:dyDescent="0.3">
      <c r="A58" s="74" t="s">
        <v>7</v>
      </c>
      <c r="B58" s="10"/>
      <c r="C58" s="180" t="str">
        <f>IF(AND(AND(C15=2,C22=2),C57&gt;=80),"Loại A",IF(AND(AND(C15=2,C22=2),C57&gt;=65),"Loại B",IF(AND(AND(C15=2,C22=2),C57&gt;=50),"Loại C",IF(AND(AND(C15=2,C22=2),C57&lt;50),"Không đạt chuẩn",IF(OR(C15&lt;2,C22&lt;2),"Không đạt chuẩn")))))</f>
        <v>Loại A</v>
      </c>
      <c r="D58" s="180"/>
      <c r="E58" s="180" t="str">
        <f>IF(AND(AND(E15=2,E22=2),E57&gt;=80),"Loại A",IF(AND(AND(E15=2,E22=2),E57&gt;=65),"Loại B",IF(AND(AND(E15=2,E22=2),E57&gt;=50),"Loại C",IF(AND(AND(E15=2,E22=2),E57&lt;50),"Không đạt chuẩn",IF(OR(E15&lt;2,E22&lt;2),"Không đạt chuẩn")))))</f>
        <v>Loại A</v>
      </c>
      <c r="F58" s="180"/>
    </row>
    <row r="59" spans="1:7" x14ac:dyDescent="0.3">
      <c r="A59" s="13"/>
    </row>
    <row r="60" spans="1:7" x14ac:dyDescent="0.3">
      <c r="A60" s="73" t="s">
        <v>345</v>
      </c>
      <c r="D60" s="178" t="s">
        <v>171</v>
      </c>
      <c r="E60" s="178"/>
      <c r="F60" s="178"/>
    </row>
    <row r="61" spans="1:7" x14ac:dyDescent="0.3">
      <c r="A61" s="75" t="s">
        <v>8</v>
      </c>
      <c r="D61" s="181" t="s">
        <v>9</v>
      </c>
      <c r="E61" s="181"/>
      <c r="F61" s="181"/>
    </row>
    <row r="62" spans="1:7" x14ac:dyDescent="0.3">
      <c r="A62" s="73" t="s">
        <v>10</v>
      </c>
      <c r="D62" s="178" t="s">
        <v>10</v>
      </c>
      <c r="E62" s="178"/>
      <c r="F62" s="178"/>
    </row>
    <row r="64" spans="1:7" x14ac:dyDescent="0.3">
      <c r="C64" s="14"/>
    </row>
    <row r="66" spans="1:3" x14ac:dyDescent="0.3">
      <c r="C66" s="14"/>
    </row>
    <row r="67" spans="1:3" x14ac:dyDescent="0.3">
      <c r="A67" s="101" t="s">
        <v>195</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95" priority="2" stopIfTrue="1" operator="equal">
      <formula>0</formula>
    </cfRule>
  </conditionalFormatting>
  <conditionalFormatting sqref="E13:E55">
    <cfRule type="cellIs" dxfId="94" priority="1" stopIfTrue="1" operator="equal">
      <formula>0</formula>
    </cfRule>
  </conditionalFormatting>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43" workbookViewId="0">
      <selection activeCell="A24" sqref="A24:XFD24"/>
    </sheetView>
  </sheetViews>
  <sheetFormatPr defaultColWidth="8.90625" defaultRowHeight="16.8" x14ac:dyDescent="0.3"/>
  <cols>
    <col min="1" max="1" width="49.1796875" style="5" customWidth="1"/>
    <col min="2" max="2" width="6.6328125" style="5" customWidth="1"/>
    <col min="3" max="3" width="12.08984375" style="18"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76" t="s">
        <v>272</v>
      </c>
      <c r="B2" s="3"/>
      <c r="D2" s="182" t="s">
        <v>11</v>
      </c>
      <c r="E2" s="182"/>
      <c r="F2" s="182"/>
    </row>
    <row r="3" spans="1:6" x14ac:dyDescent="0.3">
      <c r="A3" s="1"/>
      <c r="B3" s="2"/>
    </row>
    <row r="4" spans="1:6" ht="35.25" customHeight="1" x14ac:dyDescent="0.3">
      <c r="A4" s="183" t="s">
        <v>50</v>
      </c>
      <c r="B4" s="184"/>
      <c r="C4" s="184"/>
      <c r="D4" s="184"/>
      <c r="E4" s="184"/>
      <c r="F4" s="184"/>
    </row>
    <row r="5" spans="1:6" ht="23.25" customHeight="1" x14ac:dyDescent="0.3">
      <c r="A5" s="154"/>
      <c r="B5" s="155"/>
      <c r="C5" s="169"/>
      <c r="D5" s="155"/>
      <c r="E5" s="155"/>
      <c r="F5" s="155"/>
    </row>
    <row r="6" spans="1:6" ht="18" customHeight="1" x14ac:dyDescent="0.3">
      <c r="A6" s="12" t="s">
        <v>496</v>
      </c>
      <c r="B6" s="32"/>
      <c r="C6" s="170"/>
      <c r="D6" s="32"/>
      <c r="E6" s="32"/>
      <c r="F6" s="32"/>
    </row>
    <row r="7" spans="1:6" ht="18" customHeight="1" x14ac:dyDescent="0.3">
      <c r="A7" s="12" t="s">
        <v>184</v>
      </c>
      <c r="B7" s="32"/>
      <c r="C7" s="170"/>
      <c r="D7" s="32"/>
      <c r="E7" s="32"/>
      <c r="F7" s="32"/>
    </row>
    <row r="8" spans="1:6" ht="18" customHeight="1" x14ac:dyDescent="0.3">
      <c r="A8" s="21" t="s">
        <v>497</v>
      </c>
      <c r="B8" s="32"/>
      <c r="C8" s="170"/>
      <c r="D8" s="32"/>
      <c r="E8" s="32"/>
      <c r="F8" s="32"/>
    </row>
    <row r="9" spans="1:6" ht="18" customHeight="1" x14ac:dyDescent="0.3">
      <c r="A9" s="12" t="s">
        <v>275</v>
      </c>
      <c r="B9" s="32"/>
      <c r="C9" s="170"/>
      <c r="D9" s="32"/>
      <c r="E9" s="32"/>
      <c r="F9" s="32"/>
    </row>
    <row r="10" spans="1:6" ht="18" customHeight="1" x14ac:dyDescent="0.3">
      <c r="A10" s="12" t="s">
        <v>286</v>
      </c>
      <c r="B10" s="32"/>
      <c r="C10" s="170"/>
      <c r="D10" s="32"/>
      <c r="E10" s="32"/>
      <c r="F10" s="32"/>
    </row>
    <row r="11" spans="1:6" ht="10.5" customHeight="1" x14ac:dyDescent="0.3">
      <c r="A11" s="4"/>
    </row>
    <row r="12" spans="1:6" x14ac:dyDescent="0.3">
      <c r="A12" s="180" t="s">
        <v>0</v>
      </c>
      <c r="B12" s="180" t="s">
        <v>1</v>
      </c>
      <c r="C12" s="180" t="s">
        <v>27</v>
      </c>
      <c r="D12" s="180"/>
      <c r="E12" s="180" t="s">
        <v>2</v>
      </c>
      <c r="F12" s="180"/>
    </row>
    <row r="13" spans="1:6" ht="33.6" x14ac:dyDescent="0.3">
      <c r="A13" s="180"/>
      <c r="B13" s="180"/>
      <c r="C13" s="171" t="s">
        <v>3</v>
      </c>
      <c r="D13" s="28" t="s">
        <v>4</v>
      </c>
      <c r="E13" s="28" t="s">
        <v>3</v>
      </c>
      <c r="F13" s="28" t="s">
        <v>4</v>
      </c>
    </row>
    <row r="14" spans="1:6" ht="21.75" customHeight="1" x14ac:dyDescent="0.3">
      <c r="A14" s="29" t="s">
        <v>28</v>
      </c>
      <c r="B14" s="6">
        <f>B15+B18</f>
        <v>8</v>
      </c>
      <c r="C14" s="172">
        <f>C15+C18</f>
        <v>8</v>
      </c>
      <c r="D14" s="65"/>
      <c r="E14" s="6">
        <f>E15+E18</f>
        <v>8</v>
      </c>
      <c r="F14" s="65"/>
    </row>
    <row r="15" spans="1:6" ht="21.75" customHeight="1" x14ac:dyDescent="0.3">
      <c r="A15" s="30" t="s">
        <v>14</v>
      </c>
      <c r="B15" s="152">
        <f>SUM(B16:B17)</f>
        <v>4</v>
      </c>
      <c r="C15" s="173">
        <f>SUM(C16:C17)</f>
        <v>4</v>
      </c>
      <c r="D15" s="65"/>
      <c r="E15" s="152">
        <f>SUM(E16:E17)</f>
        <v>4</v>
      </c>
      <c r="F15" s="65"/>
    </row>
    <row r="16" spans="1:6" ht="66" x14ac:dyDescent="0.3">
      <c r="A16" s="9" t="s">
        <v>62</v>
      </c>
      <c r="B16" s="10">
        <v>2</v>
      </c>
      <c r="C16" s="88">
        <v>2</v>
      </c>
      <c r="D16" s="84" t="s">
        <v>498</v>
      </c>
      <c r="E16" s="10">
        <v>2</v>
      </c>
      <c r="F16" s="65"/>
    </row>
    <row r="17" spans="1:6" ht="30" customHeight="1" x14ac:dyDescent="0.3">
      <c r="A17" s="9" t="s">
        <v>29</v>
      </c>
      <c r="B17" s="10">
        <v>2</v>
      </c>
      <c r="C17" s="88">
        <v>2</v>
      </c>
      <c r="D17" s="65" t="s">
        <v>278</v>
      </c>
      <c r="E17" s="10">
        <v>2</v>
      </c>
      <c r="F17" s="65"/>
    </row>
    <row r="18" spans="1:6" ht="23.25" customHeight="1" x14ac:dyDescent="0.3">
      <c r="A18" s="30" t="s">
        <v>15</v>
      </c>
      <c r="B18" s="152">
        <f>SUM(B19:B20)</f>
        <v>4</v>
      </c>
      <c r="C18" s="173">
        <f>SUM(C19:C20)</f>
        <v>4</v>
      </c>
      <c r="D18" s="65"/>
      <c r="E18" s="152">
        <f>SUM(E19:E20)</f>
        <v>4</v>
      </c>
      <c r="F18" s="65"/>
    </row>
    <row r="19" spans="1:6" ht="143.25" customHeight="1" x14ac:dyDescent="0.3">
      <c r="A19" s="8" t="s">
        <v>30</v>
      </c>
      <c r="B19" s="10">
        <v>2</v>
      </c>
      <c r="C19" s="88">
        <v>2</v>
      </c>
      <c r="D19" s="85" t="s">
        <v>499</v>
      </c>
      <c r="E19" s="10">
        <v>2</v>
      </c>
      <c r="F19" s="65"/>
    </row>
    <row r="20" spans="1:6" ht="83.25" customHeight="1" x14ac:dyDescent="0.3">
      <c r="A20" s="8" t="s">
        <v>31</v>
      </c>
      <c r="B20" s="10">
        <v>2</v>
      </c>
      <c r="C20" s="88">
        <v>2</v>
      </c>
      <c r="D20" s="84" t="s">
        <v>500</v>
      </c>
      <c r="E20" s="10">
        <v>2</v>
      </c>
      <c r="F20" s="65"/>
    </row>
    <row r="21" spans="1:6" ht="21.75" customHeight="1" x14ac:dyDescent="0.3">
      <c r="A21" s="7" t="s">
        <v>32</v>
      </c>
      <c r="B21" s="6">
        <f>B22+B29+B35+B40+B43</f>
        <v>44</v>
      </c>
      <c r="C21" s="172">
        <f>C22+C29+C35+C40+C43</f>
        <v>39</v>
      </c>
      <c r="D21" s="65"/>
      <c r="E21" s="6">
        <f>E22+E29+E35+E40+E43</f>
        <v>40</v>
      </c>
      <c r="F21" s="65"/>
    </row>
    <row r="22" spans="1:6" ht="21.75" customHeight="1" x14ac:dyDescent="0.3">
      <c r="A22" s="7" t="s">
        <v>33</v>
      </c>
      <c r="B22" s="152">
        <f>SUM(B23:B28)</f>
        <v>12</v>
      </c>
      <c r="C22" s="173">
        <f>SUM(C23:C28)</f>
        <v>11</v>
      </c>
      <c r="D22" s="65"/>
      <c r="E22" s="152">
        <f>SUM(E23:E28)</f>
        <v>10</v>
      </c>
      <c r="F22" s="65"/>
    </row>
    <row r="23" spans="1:6" ht="57.75" customHeight="1" x14ac:dyDescent="0.3">
      <c r="A23" s="8" t="s">
        <v>34</v>
      </c>
      <c r="B23" s="10">
        <v>2</v>
      </c>
      <c r="C23" s="88">
        <v>2</v>
      </c>
      <c r="D23" s="85" t="s">
        <v>270</v>
      </c>
      <c r="E23" s="10">
        <v>2</v>
      </c>
      <c r="F23" s="65"/>
    </row>
    <row r="24" spans="1:6" s="204" customFormat="1" ht="151.80000000000001" x14ac:dyDescent="0.3">
      <c r="A24" s="209" t="s">
        <v>53</v>
      </c>
      <c r="B24" s="201">
        <v>2</v>
      </c>
      <c r="C24" s="201">
        <v>2</v>
      </c>
      <c r="D24" s="222" t="s">
        <v>501</v>
      </c>
      <c r="E24" s="201">
        <v>1</v>
      </c>
      <c r="F24" s="208" t="s">
        <v>44</v>
      </c>
    </row>
    <row r="25" spans="1:6" ht="41.4" x14ac:dyDescent="0.3">
      <c r="A25" s="8" t="s">
        <v>52</v>
      </c>
      <c r="B25" s="10">
        <v>2</v>
      </c>
      <c r="C25" s="88">
        <v>2</v>
      </c>
      <c r="D25" s="56"/>
      <c r="E25" s="10">
        <v>2</v>
      </c>
      <c r="F25" s="56" t="s">
        <v>114</v>
      </c>
    </row>
    <row r="26" spans="1:6" ht="50.4" x14ac:dyDescent="0.3">
      <c r="A26" s="35" t="s">
        <v>91</v>
      </c>
      <c r="B26" s="10">
        <v>2</v>
      </c>
      <c r="C26" s="88">
        <v>1</v>
      </c>
      <c r="D26" s="56"/>
      <c r="E26" s="10">
        <v>1</v>
      </c>
      <c r="F26" s="65"/>
    </row>
    <row r="27" spans="1:6" ht="50.4" x14ac:dyDescent="0.3">
      <c r="A27" s="35" t="s">
        <v>54</v>
      </c>
      <c r="B27" s="10">
        <v>2</v>
      </c>
      <c r="C27" s="88">
        <v>2</v>
      </c>
      <c r="D27" s="56"/>
      <c r="E27" s="10">
        <v>2</v>
      </c>
      <c r="F27" s="65"/>
    </row>
    <row r="28" spans="1:6" ht="33.6" x14ac:dyDescent="0.3">
      <c r="A28" s="36" t="s">
        <v>152</v>
      </c>
      <c r="B28" s="10">
        <v>2</v>
      </c>
      <c r="C28" s="88">
        <v>2</v>
      </c>
      <c r="D28" s="65"/>
      <c r="E28" s="10">
        <v>2</v>
      </c>
      <c r="F28" s="65"/>
    </row>
    <row r="29" spans="1:6" ht="22.5" customHeight="1" x14ac:dyDescent="0.3">
      <c r="A29" s="7" t="s">
        <v>35</v>
      </c>
      <c r="B29" s="152">
        <f>SUM(B30:B34)</f>
        <v>10</v>
      </c>
      <c r="C29" s="173">
        <f>SUM(C30:C34)</f>
        <v>9</v>
      </c>
      <c r="D29" s="65"/>
      <c r="E29" s="152">
        <f>SUM(E30:E34)</f>
        <v>10</v>
      </c>
      <c r="F29" s="65"/>
    </row>
    <row r="30" spans="1:6" ht="54.75" customHeight="1" x14ac:dyDescent="0.3">
      <c r="A30" s="8" t="s">
        <v>153</v>
      </c>
      <c r="B30" s="10">
        <v>2</v>
      </c>
      <c r="C30" s="88">
        <v>2</v>
      </c>
      <c r="D30" s="65"/>
      <c r="E30" s="10">
        <v>2</v>
      </c>
      <c r="F30" s="65"/>
    </row>
    <row r="31" spans="1:6" s="204" customFormat="1" ht="54" customHeight="1" x14ac:dyDescent="0.3">
      <c r="A31" s="200" t="s">
        <v>154</v>
      </c>
      <c r="B31" s="201">
        <v>2</v>
      </c>
      <c r="C31" s="201">
        <v>1</v>
      </c>
      <c r="D31" s="220"/>
      <c r="E31" s="201">
        <v>2</v>
      </c>
      <c r="F31" s="220"/>
    </row>
    <row r="32" spans="1:6" ht="54" customHeight="1" x14ac:dyDescent="0.3">
      <c r="A32" s="35" t="s">
        <v>129</v>
      </c>
      <c r="B32" s="10">
        <v>2</v>
      </c>
      <c r="C32" s="88">
        <v>2</v>
      </c>
      <c r="D32" s="56">
        <v>0</v>
      </c>
      <c r="E32" s="10">
        <v>2</v>
      </c>
      <c r="F32" s="56" t="s">
        <v>131</v>
      </c>
    </row>
    <row r="33" spans="1:6" ht="50.4" x14ac:dyDescent="0.3">
      <c r="A33" s="8" t="s">
        <v>155</v>
      </c>
      <c r="B33" s="10">
        <v>2</v>
      </c>
      <c r="C33" s="88">
        <v>2</v>
      </c>
      <c r="D33" s="65"/>
      <c r="E33" s="10">
        <v>2</v>
      </c>
      <c r="F33" s="65"/>
    </row>
    <row r="34" spans="1:6" ht="63.75" customHeight="1" x14ac:dyDescent="0.3">
      <c r="A34" s="8" t="s">
        <v>156</v>
      </c>
      <c r="B34" s="10">
        <v>2</v>
      </c>
      <c r="C34" s="88">
        <v>2</v>
      </c>
      <c r="D34" s="56">
        <v>0</v>
      </c>
      <c r="E34" s="10">
        <v>2</v>
      </c>
      <c r="F34" s="56" t="s">
        <v>160</v>
      </c>
    </row>
    <row r="35" spans="1:6" ht="24" customHeight="1" x14ac:dyDescent="0.3">
      <c r="A35" s="7" t="s">
        <v>36</v>
      </c>
      <c r="B35" s="152">
        <f>SUM(B36:B39)</f>
        <v>8</v>
      </c>
      <c r="C35" s="173">
        <f>SUM(C36:C39)</f>
        <v>8</v>
      </c>
      <c r="D35" s="65"/>
      <c r="E35" s="152">
        <f>SUM(E36:E39)</f>
        <v>8</v>
      </c>
      <c r="F35" s="65"/>
    </row>
    <row r="36" spans="1:6" ht="67.2" x14ac:dyDescent="0.3">
      <c r="A36" s="9" t="s">
        <v>69</v>
      </c>
      <c r="B36" s="10">
        <v>2</v>
      </c>
      <c r="C36" s="88">
        <v>2</v>
      </c>
      <c r="D36" s="65"/>
      <c r="E36" s="10">
        <v>2</v>
      </c>
      <c r="F36" s="65"/>
    </row>
    <row r="37" spans="1:6" ht="50.4" x14ac:dyDescent="0.3">
      <c r="A37" s="35" t="s">
        <v>70</v>
      </c>
      <c r="B37" s="10">
        <v>2</v>
      </c>
      <c r="C37" s="88">
        <v>2</v>
      </c>
      <c r="D37" s="65"/>
      <c r="E37" s="10">
        <v>2</v>
      </c>
      <c r="F37" s="65"/>
    </row>
    <row r="38" spans="1:6" ht="33.6" x14ac:dyDescent="0.3">
      <c r="A38" s="9" t="s">
        <v>157</v>
      </c>
      <c r="B38" s="10">
        <v>2</v>
      </c>
      <c r="C38" s="88">
        <v>2</v>
      </c>
      <c r="D38" s="65"/>
      <c r="E38" s="10">
        <v>2</v>
      </c>
      <c r="F38" s="65"/>
    </row>
    <row r="39" spans="1:6" ht="33.6" x14ac:dyDescent="0.3">
      <c r="A39" s="35" t="s">
        <v>139</v>
      </c>
      <c r="B39" s="10">
        <v>2</v>
      </c>
      <c r="C39" s="88">
        <v>2</v>
      </c>
      <c r="D39" s="65"/>
      <c r="E39" s="10">
        <v>2</v>
      </c>
      <c r="F39" s="65"/>
    </row>
    <row r="40" spans="1:6" ht="28.5" customHeight="1" x14ac:dyDescent="0.3">
      <c r="A40" s="7" t="s">
        <v>37</v>
      </c>
      <c r="B40" s="152">
        <f>SUM(B41:B42)</f>
        <v>4</v>
      </c>
      <c r="C40" s="173">
        <f>SUM(C41:C42)</f>
        <v>4</v>
      </c>
      <c r="D40" s="65"/>
      <c r="E40" s="152">
        <f>SUM(E41:E42)</f>
        <v>4</v>
      </c>
      <c r="F40" s="65"/>
    </row>
    <row r="41" spans="1:6" ht="50.4" x14ac:dyDescent="0.3">
      <c r="A41" s="8" t="s">
        <v>47</v>
      </c>
      <c r="B41" s="10">
        <v>2</v>
      </c>
      <c r="C41" s="88">
        <v>2</v>
      </c>
      <c r="D41" s="65"/>
      <c r="E41" s="10">
        <v>2</v>
      </c>
      <c r="F41" s="65"/>
    </row>
    <row r="42" spans="1:6" ht="84" x14ac:dyDescent="0.3">
      <c r="A42" s="35" t="s">
        <v>158</v>
      </c>
      <c r="B42" s="10">
        <v>2</v>
      </c>
      <c r="C42" s="88">
        <v>2</v>
      </c>
      <c r="D42" s="56"/>
      <c r="E42" s="10">
        <v>2</v>
      </c>
      <c r="F42" s="65"/>
    </row>
    <row r="43" spans="1:6" ht="27" customHeight="1" x14ac:dyDescent="0.3">
      <c r="A43" s="31" t="s">
        <v>38</v>
      </c>
      <c r="B43" s="152">
        <f>SUM(B44:B48)</f>
        <v>10</v>
      </c>
      <c r="C43" s="173">
        <f>SUM(C44:C48)</f>
        <v>7</v>
      </c>
      <c r="D43" s="65"/>
      <c r="E43" s="152">
        <f>SUM(E44:E48)</f>
        <v>8</v>
      </c>
      <c r="F43" s="65"/>
    </row>
    <row r="44" spans="1:6" ht="50.4" x14ac:dyDescent="0.3">
      <c r="A44" s="8" t="s">
        <v>39</v>
      </c>
      <c r="B44" s="10">
        <v>2</v>
      </c>
      <c r="C44" s="88">
        <v>2</v>
      </c>
      <c r="D44" s="56"/>
      <c r="E44" s="10">
        <v>2</v>
      </c>
      <c r="F44" s="65"/>
    </row>
    <row r="45" spans="1:6" ht="33.6" x14ac:dyDescent="0.3">
      <c r="A45" s="8" t="s">
        <v>57</v>
      </c>
      <c r="B45" s="10">
        <v>2</v>
      </c>
      <c r="C45" s="88">
        <v>2</v>
      </c>
      <c r="D45" s="60"/>
      <c r="E45" s="10">
        <v>2</v>
      </c>
      <c r="F45" s="65"/>
    </row>
    <row r="46" spans="1:6" ht="50.4" x14ac:dyDescent="0.3">
      <c r="A46" s="35" t="s">
        <v>164</v>
      </c>
      <c r="B46" s="10">
        <v>2</v>
      </c>
      <c r="C46" s="88">
        <v>0</v>
      </c>
      <c r="D46" s="66"/>
      <c r="E46" s="10"/>
      <c r="F46" s="67"/>
    </row>
    <row r="47" spans="1:6" s="204" customFormat="1" ht="50.4" x14ac:dyDescent="0.3">
      <c r="A47" s="209" t="s">
        <v>67</v>
      </c>
      <c r="B47" s="201">
        <v>2</v>
      </c>
      <c r="C47" s="201">
        <v>1</v>
      </c>
      <c r="D47" s="218"/>
      <c r="E47" s="201">
        <v>2</v>
      </c>
      <c r="F47" s="219"/>
    </row>
    <row r="48" spans="1:6" ht="27.75" customHeight="1" x14ac:dyDescent="0.3">
      <c r="A48" s="8" t="s">
        <v>71</v>
      </c>
      <c r="B48" s="10">
        <v>2</v>
      </c>
      <c r="C48" s="88">
        <v>2</v>
      </c>
      <c r="D48" s="56"/>
      <c r="E48" s="10">
        <v>2</v>
      </c>
      <c r="F48" s="65"/>
    </row>
    <row r="49" spans="1:6" ht="23.25" customHeight="1" x14ac:dyDescent="0.3">
      <c r="A49" s="31" t="s">
        <v>40</v>
      </c>
      <c r="B49" s="6">
        <f>B50+B53</f>
        <v>10</v>
      </c>
      <c r="C49" s="172">
        <f>C50+C53</f>
        <v>7</v>
      </c>
      <c r="D49" s="65"/>
      <c r="E49" s="6">
        <f>E50+E53</f>
        <v>7</v>
      </c>
      <c r="F49" s="65"/>
    </row>
    <row r="50" spans="1:6" ht="23.25" customHeight="1" x14ac:dyDescent="0.3">
      <c r="A50" s="31" t="s">
        <v>18</v>
      </c>
      <c r="B50" s="152">
        <f>SUM(B51:B52)</f>
        <v>4</v>
      </c>
      <c r="C50" s="173">
        <f>SUM(C51:C52)</f>
        <v>4</v>
      </c>
      <c r="D50" s="65"/>
      <c r="E50" s="152">
        <f>SUM(E51:E52)</f>
        <v>4</v>
      </c>
      <c r="F50" s="65"/>
    </row>
    <row r="51" spans="1:6" ht="75.75" customHeight="1" x14ac:dyDescent="0.3">
      <c r="A51" s="35" t="s">
        <v>145</v>
      </c>
      <c r="B51" s="10">
        <v>2</v>
      </c>
      <c r="C51" s="88">
        <v>2</v>
      </c>
      <c r="D51" s="56"/>
      <c r="E51" s="10">
        <v>2</v>
      </c>
      <c r="F51" s="56" t="s">
        <v>136</v>
      </c>
    </row>
    <row r="52" spans="1:6" ht="50.4" x14ac:dyDescent="0.3">
      <c r="A52" s="35" t="s">
        <v>56</v>
      </c>
      <c r="B52" s="10">
        <v>2</v>
      </c>
      <c r="C52" s="88">
        <v>2</v>
      </c>
      <c r="D52" s="65" t="s">
        <v>502</v>
      </c>
      <c r="E52" s="10">
        <v>2</v>
      </c>
      <c r="F52" s="66"/>
    </row>
    <row r="53" spans="1:6" ht="27" customHeight="1" x14ac:dyDescent="0.3">
      <c r="A53" s="31" t="s">
        <v>41</v>
      </c>
      <c r="B53" s="152">
        <f>SUM(B54:B56)</f>
        <v>6</v>
      </c>
      <c r="C53" s="173">
        <f>SUM(C54:C56)</f>
        <v>3</v>
      </c>
      <c r="D53" s="65"/>
      <c r="E53" s="152">
        <f>SUM(E54:E56)</f>
        <v>3</v>
      </c>
      <c r="F53" s="65"/>
    </row>
    <row r="54" spans="1:6" ht="33.6" x14ac:dyDescent="0.3">
      <c r="A54" s="8" t="s">
        <v>58</v>
      </c>
      <c r="B54" s="10">
        <v>2</v>
      </c>
      <c r="C54" s="88">
        <v>0</v>
      </c>
      <c r="D54" s="56"/>
      <c r="E54" s="10"/>
      <c r="F54" s="56" t="s">
        <v>43</v>
      </c>
    </row>
    <row r="55" spans="1:6" ht="33.6" x14ac:dyDescent="0.3">
      <c r="A55" s="8" t="s">
        <v>42</v>
      </c>
      <c r="B55" s="10">
        <v>2</v>
      </c>
      <c r="C55" s="88">
        <v>2</v>
      </c>
      <c r="D55" s="65"/>
      <c r="E55" s="10">
        <v>2</v>
      </c>
      <c r="F55" s="65"/>
    </row>
    <row r="56" spans="1:6" ht="54" customHeight="1" x14ac:dyDescent="0.3">
      <c r="A56" s="36" t="s">
        <v>76</v>
      </c>
      <c r="B56" s="10">
        <v>2</v>
      </c>
      <c r="C56" s="88">
        <v>1</v>
      </c>
      <c r="D56" s="65"/>
      <c r="E56" s="10">
        <v>1</v>
      </c>
      <c r="F56" s="65"/>
    </row>
    <row r="57" spans="1:6" x14ac:dyDescent="0.3">
      <c r="A57" s="151" t="s">
        <v>5</v>
      </c>
      <c r="B57" s="6">
        <f>B14+B21+B49</f>
        <v>62</v>
      </c>
      <c r="C57" s="172">
        <f>C14+C21+C49</f>
        <v>54</v>
      </c>
      <c r="D57" s="10"/>
      <c r="E57" s="6">
        <f>E14+E21+E49</f>
        <v>55</v>
      </c>
      <c r="F57" s="68"/>
    </row>
    <row r="58" spans="1:6" ht="17.399999999999999" x14ac:dyDescent="0.3">
      <c r="A58" s="152" t="s">
        <v>6</v>
      </c>
      <c r="B58" s="6">
        <v>100</v>
      </c>
      <c r="C58" s="185">
        <f>ROUND(C57/B57*100,0)</f>
        <v>87</v>
      </c>
      <c r="D58" s="186"/>
      <c r="E58" s="180">
        <f>ROUND(E57/B57*100,0)</f>
        <v>89</v>
      </c>
      <c r="F58" s="180"/>
    </row>
    <row r="59" spans="1:6" x14ac:dyDescent="0.3">
      <c r="A59" s="152" t="s">
        <v>7</v>
      </c>
      <c r="B59" s="10"/>
      <c r="C59" s="180" t="str">
        <f>IF(AND(AND(C16=2,C23=2),C58&gt;=80),"Loại A",IF(AND(AND(C16=2,C23=2),C58&gt;=65),"Loại B",IF(AND(AND(C16=2,C23=2),C58&gt;=50),"Loại C",IF(AND(AND(C16=2,C23=2),C58&lt;50),"Không đạt chuẩn",IF(OR(C16&lt;2,C23&lt;2),"Không đạt chuẩn")))))</f>
        <v>Loại A</v>
      </c>
      <c r="D59" s="180"/>
      <c r="E59" s="180" t="str">
        <f>IF(AND(AND(E16=2,E23=2),E58&gt;=80),"Loại A",IF(AND(AND(E16=2,E23=2),E58&gt;=65),"Loại B",IF(AND(AND(E16=2,E23=2),E58&gt;=50),"Loại C",IF(AND(AND(E16=2,E23=2),E58&lt;50),"Không đạt chuẩn",IF(OR(E16&lt;2,E23&lt;2),"Không đạt chuẩn")))))</f>
        <v>Loại A</v>
      </c>
      <c r="F59" s="180"/>
    </row>
    <row r="60" spans="1:6" x14ac:dyDescent="0.3">
      <c r="A60" s="13"/>
    </row>
    <row r="61" spans="1:6" x14ac:dyDescent="0.3">
      <c r="A61" s="150" t="s">
        <v>170</v>
      </c>
      <c r="D61" s="178" t="s">
        <v>171</v>
      </c>
      <c r="E61" s="178"/>
      <c r="F61" s="178"/>
    </row>
    <row r="62" spans="1:6" x14ac:dyDescent="0.3">
      <c r="A62" s="153" t="s">
        <v>8</v>
      </c>
      <c r="D62" s="181" t="s">
        <v>9</v>
      </c>
      <c r="E62" s="181"/>
      <c r="F62" s="181"/>
    </row>
    <row r="63" spans="1:6" x14ac:dyDescent="0.3">
      <c r="A63" s="150" t="s">
        <v>10</v>
      </c>
      <c r="D63" s="178" t="s">
        <v>10</v>
      </c>
      <c r="E63" s="178"/>
      <c r="F63" s="178"/>
    </row>
    <row r="65" spans="3:3" x14ac:dyDescent="0.3">
      <c r="C65" s="174"/>
    </row>
    <row r="67" spans="3:3" x14ac:dyDescent="0.3">
      <c r="C67" s="174"/>
    </row>
  </sheetData>
  <mergeCells count="13">
    <mergeCell ref="D2:F2"/>
    <mergeCell ref="A4:F4"/>
    <mergeCell ref="A12:A13"/>
    <mergeCell ref="B12:B13"/>
    <mergeCell ref="C12:D12"/>
    <mergeCell ref="E12:F12"/>
    <mergeCell ref="D63:F63"/>
    <mergeCell ref="C58:D58"/>
    <mergeCell ref="E58:F58"/>
    <mergeCell ref="C59:D59"/>
    <mergeCell ref="E59:F59"/>
    <mergeCell ref="D61:F61"/>
    <mergeCell ref="D62:F62"/>
  </mergeCells>
  <conditionalFormatting sqref="B14:C56">
    <cfRule type="cellIs" dxfId="93" priority="2" stopIfTrue="1" operator="equal">
      <formula>0</formula>
    </cfRule>
  </conditionalFormatting>
  <conditionalFormatting sqref="E14:E56">
    <cfRule type="cellIs" dxfId="92" priority="1" stopIfTrue="1" operator="equal">
      <formula>0</formula>
    </cfRule>
  </conditionalFormatting>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46" workbookViewId="0">
      <selection activeCell="F55" sqref="F55"/>
    </sheetView>
  </sheetViews>
  <sheetFormatPr defaultColWidth="8.90625" defaultRowHeight="16.8" x14ac:dyDescent="0.3"/>
  <cols>
    <col min="1" max="1" width="49.1796875" style="5" customWidth="1"/>
    <col min="2" max="2" width="6.6328125" style="5" customWidth="1"/>
    <col min="3" max="3" width="12.08984375" style="5" customWidth="1"/>
    <col min="4" max="4" width="18" style="156" customWidth="1"/>
    <col min="5" max="5" width="11.6328125" style="163" customWidth="1"/>
    <col min="6" max="6" width="18.08984375" style="5" customWidth="1"/>
    <col min="7" max="7" width="16" style="5" customWidth="1"/>
    <col min="8" max="16384" width="8.90625" style="5"/>
  </cols>
  <sheetData>
    <row r="1" spans="1:6" ht="17.25" customHeight="1" x14ac:dyDescent="0.3"/>
    <row r="2" spans="1:6" ht="58.5" customHeight="1" x14ac:dyDescent="0.3">
      <c r="A2" s="76" t="s">
        <v>388</v>
      </c>
      <c r="B2" s="3"/>
      <c r="D2" s="182" t="s">
        <v>11</v>
      </c>
      <c r="E2" s="182"/>
      <c r="F2" s="182"/>
    </row>
    <row r="3" spans="1:6" x14ac:dyDescent="0.3">
      <c r="A3" s="1"/>
      <c r="B3" s="2"/>
    </row>
    <row r="4" spans="1:6" ht="35.25" customHeight="1" x14ac:dyDescent="0.3">
      <c r="A4" s="183" t="s">
        <v>50</v>
      </c>
      <c r="B4" s="184"/>
      <c r="C4" s="184"/>
      <c r="D4" s="184"/>
      <c r="E4" s="184"/>
      <c r="F4" s="184"/>
    </row>
    <row r="5" spans="1:6" ht="18" customHeight="1" x14ac:dyDescent="0.3">
      <c r="A5" s="115" t="s">
        <v>489</v>
      </c>
      <c r="B5" s="32"/>
      <c r="C5" s="32"/>
      <c r="D5" s="116"/>
      <c r="E5" s="164"/>
      <c r="F5" s="32"/>
    </row>
    <row r="6" spans="1:6" ht="18" customHeight="1" x14ac:dyDescent="0.3">
      <c r="A6" s="115" t="s">
        <v>390</v>
      </c>
      <c r="B6" s="32"/>
      <c r="C6" s="32"/>
      <c r="D6" s="116"/>
      <c r="E6" s="164"/>
      <c r="F6" s="32"/>
    </row>
    <row r="7" spans="1:6" ht="18" customHeight="1" x14ac:dyDescent="0.3">
      <c r="A7" s="117" t="s">
        <v>490</v>
      </c>
      <c r="B7" s="32"/>
      <c r="C7" s="32"/>
      <c r="D7" s="116"/>
      <c r="E7" s="164"/>
      <c r="F7" s="32"/>
    </row>
    <row r="8" spans="1:6" ht="18" customHeight="1" x14ac:dyDescent="0.3">
      <c r="A8" s="115" t="s">
        <v>491</v>
      </c>
      <c r="B8" s="32"/>
      <c r="C8" s="32"/>
      <c r="D8" s="116"/>
      <c r="E8" s="164"/>
      <c r="F8" s="32"/>
    </row>
    <row r="9" spans="1:6" ht="18" customHeight="1" x14ac:dyDescent="0.3">
      <c r="A9" s="12" t="s">
        <v>393</v>
      </c>
      <c r="B9" s="32"/>
      <c r="C9" s="32"/>
      <c r="D9" s="116"/>
      <c r="E9" s="164"/>
      <c r="F9" s="32"/>
    </row>
    <row r="10" spans="1:6" ht="10.5" customHeight="1" x14ac:dyDescent="0.3">
      <c r="A10" s="4"/>
    </row>
    <row r="11" spans="1:6" x14ac:dyDescent="0.3">
      <c r="A11" s="180" t="s">
        <v>0</v>
      </c>
      <c r="B11" s="180" t="s">
        <v>1</v>
      </c>
      <c r="C11" s="180" t="s">
        <v>27</v>
      </c>
      <c r="D11" s="180"/>
      <c r="E11" s="180" t="s">
        <v>2</v>
      </c>
      <c r="F11" s="180"/>
    </row>
    <row r="12" spans="1:6" ht="33.6" x14ac:dyDescent="0.3">
      <c r="A12" s="180"/>
      <c r="B12" s="180"/>
      <c r="C12" s="28" t="s">
        <v>3</v>
      </c>
      <c r="D12" s="15" t="s">
        <v>4</v>
      </c>
      <c r="E12" s="165" t="s">
        <v>3</v>
      </c>
      <c r="F12" s="28" t="s">
        <v>4</v>
      </c>
    </row>
    <row r="13" spans="1:6" ht="21.75" customHeight="1" x14ac:dyDescent="0.3">
      <c r="A13" s="29" t="s">
        <v>28</v>
      </c>
      <c r="B13" s="6">
        <f>B14+B17</f>
        <v>8</v>
      </c>
      <c r="C13" s="6">
        <f>C14+C17</f>
        <v>8</v>
      </c>
      <c r="D13" s="52"/>
      <c r="E13" s="166">
        <f>E14+E17</f>
        <v>6</v>
      </c>
      <c r="F13" s="65"/>
    </row>
    <row r="14" spans="1:6" ht="21.75" customHeight="1" x14ac:dyDescent="0.3">
      <c r="A14" s="30" t="s">
        <v>14</v>
      </c>
      <c r="B14" s="152">
        <f>SUM(B15:B16)</f>
        <v>4</v>
      </c>
      <c r="C14" s="152">
        <f>SUM(C15:C16)</f>
        <v>4</v>
      </c>
      <c r="D14" s="52"/>
      <c r="E14" s="166">
        <f>SUM(E15:E16)</f>
        <v>4</v>
      </c>
      <c r="F14" s="65"/>
    </row>
    <row r="15" spans="1:6" ht="37.5" customHeight="1" x14ac:dyDescent="0.3">
      <c r="A15" s="9" t="s">
        <v>62</v>
      </c>
      <c r="B15" s="10">
        <v>2</v>
      </c>
      <c r="C15" s="10">
        <v>2</v>
      </c>
      <c r="D15" s="119" t="s">
        <v>492</v>
      </c>
      <c r="E15" s="167">
        <v>2</v>
      </c>
      <c r="F15" s="65"/>
    </row>
    <row r="16" spans="1:6" ht="30" customHeight="1" x14ac:dyDescent="0.3">
      <c r="A16" s="9" t="s">
        <v>29</v>
      </c>
      <c r="B16" s="10">
        <v>2</v>
      </c>
      <c r="C16" s="10">
        <v>2</v>
      </c>
      <c r="D16" s="52" t="s">
        <v>395</v>
      </c>
      <c r="E16" s="167">
        <v>2</v>
      </c>
      <c r="F16" s="65"/>
    </row>
    <row r="17" spans="1:6" ht="23.25" customHeight="1" x14ac:dyDescent="0.3">
      <c r="A17" s="30" t="s">
        <v>15</v>
      </c>
      <c r="B17" s="152">
        <f>SUM(B18:B19)</f>
        <v>4</v>
      </c>
      <c r="C17" s="152">
        <f>SUM(C18:C19)</f>
        <v>4</v>
      </c>
      <c r="D17" s="52"/>
      <c r="E17" s="166">
        <f>SUM(E18:E19)</f>
        <v>2</v>
      </c>
      <c r="F17" s="65"/>
    </row>
    <row r="18" spans="1:6" ht="138" customHeight="1" x14ac:dyDescent="0.3">
      <c r="A18" s="8" t="s">
        <v>30</v>
      </c>
      <c r="B18" s="10">
        <v>2</v>
      </c>
      <c r="C18" s="10">
        <v>2</v>
      </c>
      <c r="D18" s="118" t="s">
        <v>396</v>
      </c>
      <c r="E18" s="167">
        <v>2</v>
      </c>
      <c r="F18" s="65"/>
    </row>
    <row r="19" spans="1:6" ht="83.25" customHeight="1" x14ac:dyDescent="0.3">
      <c r="A19" s="8" t="s">
        <v>31</v>
      </c>
      <c r="B19" s="10">
        <v>2</v>
      </c>
      <c r="C19" s="10">
        <v>2</v>
      </c>
      <c r="D19" s="118" t="s">
        <v>493</v>
      </c>
      <c r="E19" s="167"/>
      <c r="F19" s="65"/>
    </row>
    <row r="20" spans="1:6" ht="21.75" customHeight="1" x14ac:dyDescent="0.3">
      <c r="A20" s="7" t="s">
        <v>32</v>
      </c>
      <c r="B20" s="6">
        <f>B21+B28+B34+B39+B42</f>
        <v>44</v>
      </c>
      <c r="C20" s="6">
        <f>C21+C28+C34+C39+C42</f>
        <v>36</v>
      </c>
      <c r="D20" s="52"/>
      <c r="E20" s="166">
        <f>E21+E28+E34+E39+E42</f>
        <v>36</v>
      </c>
      <c r="F20" s="65"/>
    </row>
    <row r="21" spans="1:6" ht="21.75" customHeight="1" x14ac:dyDescent="0.3">
      <c r="A21" s="7" t="s">
        <v>33</v>
      </c>
      <c r="B21" s="152">
        <f>SUM(B22:B27)</f>
        <v>12</v>
      </c>
      <c r="C21" s="152">
        <f>SUM(C22:C27)</f>
        <v>10</v>
      </c>
      <c r="D21" s="52"/>
      <c r="E21" s="166">
        <f>SUM(E22:E27)</f>
        <v>10</v>
      </c>
      <c r="F21" s="65"/>
    </row>
    <row r="22" spans="1:6" ht="57.75" customHeight="1" x14ac:dyDescent="0.3">
      <c r="A22" s="8" t="s">
        <v>34</v>
      </c>
      <c r="B22" s="10">
        <v>2</v>
      </c>
      <c r="C22" s="10">
        <v>2</v>
      </c>
      <c r="D22" s="119" t="s">
        <v>398</v>
      </c>
      <c r="E22" s="167">
        <v>2</v>
      </c>
      <c r="F22" s="65"/>
    </row>
    <row r="23" spans="1:6" ht="100.8" x14ac:dyDescent="0.3">
      <c r="A23" s="36" t="s">
        <v>53</v>
      </c>
      <c r="B23" s="10">
        <v>2</v>
      </c>
      <c r="C23" s="10">
        <v>1</v>
      </c>
      <c r="D23" s="118" t="s">
        <v>59</v>
      </c>
      <c r="E23" s="167">
        <v>1</v>
      </c>
      <c r="F23" s="56"/>
    </row>
    <row r="24" spans="1:6" s="204" customFormat="1" ht="39.6" x14ac:dyDescent="0.3">
      <c r="A24" s="200" t="s">
        <v>52</v>
      </c>
      <c r="B24" s="201">
        <v>2</v>
      </c>
      <c r="C24" s="201">
        <v>1</v>
      </c>
      <c r="D24" s="206" t="s">
        <v>399</v>
      </c>
      <c r="E24" s="207">
        <v>2</v>
      </c>
      <c r="F24" s="208" t="s">
        <v>524</v>
      </c>
    </row>
    <row r="25" spans="1:6" ht="50.4" x14ac:dyDescent="0.3">
      <c r="A25" s="35" t="s">
        <v>91</v>
      </c>
      <c r="B25" s="10">
        <v>2</v>
      </c>
      <c r="C25" s="10">
        <v>2</v>
      </c>
      <c r="D25" s="118"/>
      <c r="E25" s="167">
        <v>1</v>
      </c>
      <c r="F25" s="65"/>
    </row>
    <row r="26" spans="1:6" ht="50.4" x14ac:dyDescent="0.3">
      <c r="A26" s="35" t="s">
        <v>54</v>
      </c>
      <c r="B26" s="10">
        <v>2</v>
      </c>
      <c r="C26" s="10">
        <v>2</v>
      </c>
      <c r="D26" s="118"/>
      <c r="E26" s="167">
        <v>2</v>
      </c>
      <c r="F26" s="65"/>
    </row>
    <row r="27" spans="1:6" ht="33.6" x14ac:dyDescent="0.3">
      <c r="A27" s="36" t="s">
        <v>152</v>
      </c>
      <c r="B27" s="10">
        <v>2</v>
      </c>
      <c r="C27" s="10">
        <v>2</v>
      </c>
      <c r="D27" s="52"/>
      <c r="E27" s="167">
        <v>2</v>
      </c>
      <c r="F27" s="65"/>
    </row>
    <row r="28" spans="1:6" ht="22.5" customHeight="1" x14ac:dyDescent="0.3">
      <c r="A28" s="7" t="s">
        <v>35</v>
      </c>
      <c r="B28" s="152">
        <f>SUM(B29:B33)</f>
        <v>10</v>
      </c>
      <c r="C28" s="152">
        <f>SUM(C29:C33)</f>
        <v>10</v>
      </c>
      <c r="D28" s="52"/>
      <c r="E28" s="166">
        <f>SUM(E29:E33)</f>
        <v>10</v>
      </c>
      <c r="F28" s="65"/>
    </row>
    <row r="29" spans="1:6" ht="50.4" x14ac:dyDescent="0.3">
      <c r="A29" s="8" t="s">
        <v>153</v>
      </c>
      <c r="B29" s="10">
        <v>2</v>
      </c>
      <c r="C29" s="10">
        <v>2</v>
      </c>
      <c r="D29" s="52"/>
      <c r="E29" s="167">
        <v>2</v>
      </c>
      <c r="F29" s="65"/>
    </row>
    <row r="30" spans="1:6" ht="54" customHeight="1" x14ac:dyDescent="0.3">
      <c r="A30" s="8" t="s">
        <v>154</v>
      </c>
      <c r="B30" s="10">
        <v>2</v>
      </c>
      <c r="C30" s="10">
        <v>2</v>
      </c>
      <c r="D30" s="52" t="s">
        <v>400</v>
      </c>
      <c r="E30" s="167">
        <v>2</v>
      </c>
      <c r="F30" s="65"/>
    </row>
    <row r="31" spans="1:6" ht="54" customHeight="1" x14ac:dyDescent="0.3">
      <c r="A31" s="35" t="s">
        <v>129</v>
      </c>
      <c r="B31" s="10">
        <v>2</v>
      </c>
      <c r="C31" s="10">
        <v>2</v>
      </c>
      <c r="D31" s="118"/>
      <c r="E31" s="167">
        <v>2</v>
      </c>
      <c r="F31" s="56"/>
    </row>
    <row r="32" spans="1:6" ht="50.4" x14ac:dyDescent="0.3">
      <c r="A32" s="8" t="s">
        <v>155</v>
      </c>
      <c r="B32" s="10">
        <v>2</v>
      </c>
      <c r="C32" s="10">
        <v>2</v>
      </c>
      <c r="D32" s="52"/>
      <c r="E32" s="167">
        <v>2</v>
      </c>
      <c r="F32" s="65"/>
    </row>
    <row r="33" spans="1:6" ht="64.5" customHeight="1" x14ac:dyDescent="0.3">
      <c r="A33" s="8" t="s">
        <v>156</v>
      </c>
      <c r="B33" s="10">
        <v>2</v>
      </c>
      <c r="C33" s="10">
        <v>2</v>
      </c>
      <c r="D33" s="118"/>
      <c r="E33" s="167">
        <v>2</v>
      </c>
      <c r="F33" s="56"/>
    </row>
    <row r="34" spans="1:6" ht="24" customHeight="1" x14ac:dyDescent="0.3">
      <c r="A34" s="7" t="s">
        <v>36</v>
      </c>
      <c r="B34" s="152">
        <f>SUM(B35:B38)</f>
        <v>8</v>
      </c>
      <c r="C34" s="152">
        <f>SUM(C35:C38)</f>
        <v>8</v>
      </c>
      <c r="D34" s="52"/>
      <c r="E34" s="166">
        <f>SUM(E35:E38)</f>
        <v>8</v>
      </c>
      <c r="F34" s="65"/>
    </row>
    <row r="35" spans="1:6" ht="67.2" x14ac:dyDescent="0.3">
      <c r="A35" s="9" t="s">
        <v>69</v>
      </c>
      <c r="B35" s="10">
        <v>2</v>
      </c>
      <c r="C35" s="10">
        <v>2</v>
      </c>
      <c r="D35" s="52"/>
      <c r="E35" s="167">
        <v>2</v>
      </c>
      <c r="F35" s="65"/>
    </row>
    <row r="36" spans="1:6" ht="50.4" x14ac:dyDescent="0.3">
      <c r="A36" s="35" t="s">
        <v>70</v>
      </c>
      <c r="B36" s="10">
        <v>2</v>
      </c>
      <c r="C36" s="10">
        <v>2</v>
      </c>
      <c r="D36" s="52"/>
      <c r="E36" s="167">
        <v>2</v>
      </c>
      <c r="F36" s="65"/>
    </row>
    <row r="37" spans="1:6" ht="33.6" x14ac:dyDescent="0.3">
      <c r="A37" s="9" t="s">
        <v>157</v>
      </c>
      <c r="B37" s="10">
        <v>2</v>
      </c>
      <c r="C37" s="10">
        <v>2</v>
      </c>
      <c r="D37" s="52"/>
      <c r="E37" s="167">
        <v>2</v>
      </c>
      <c r="F37" s="65"/>
    </row>
    <row r="38" spans="1:6" ht="33.6" x14ac:dyDescent="0.3">
      <c r="A38" s="35" t="s">
        <v>139</v>
      </c>
      <c r="B38" s="10">
        <v>2</v>
      </c>
      <c r="C38" s="10">
        <v>2</v>
      </c>
      <c r="D38" s="52"/>
      <c r="E38" s="167">
        <v>2</v>
      </c>
      <c r="F38" s="65"/>
    </row>
    <row r="39" spans="1:6" ht="28.5" customHeight="1" x14ac:dyDescent="0.3">
      <c r="A39" s="7" t="s">
        <v>37</v>
      </c>
      <c r="B39" s="152">
        <f>SUM(B40:B41)</f>
        <v>4</v>
      </c>
      <c r="C39" s="152">
        <f>SUM(C40:C41)</f>
        <v>4</v>
      </c>
      <c r="D39" s="52"/>
      <c r="E39" s="166">
        <f>SUM(E40:E41)</f>
        <v>4</v>
      </c>
      <c r="F39" s="65"/>
    </row>
    <row r="40" spans="1:6" ht="46.5" customHeight="1" x14ac:dyDescent="0.3">
      <c r="A40" s="8" t="s">
        <v>47</v>
      </c>
      <c r="B40" s="10">
        <v>2</v>
      </c>
      <c r="C40" s="10">
        <v>2</v>
      </c>
      <c r="D40" s="52"/>
      <c r="E40" s="167">
        <v>2</v>
      </c>
      <c r="F40" s="65"/>
    </row>
    <row r="41" spans="1:6" ht="84" x14ac:dyDescent="0.3">
      <c r="A41" s="35" t="s">
        <v>158</v>
      </c>
      <c r="B41" s="10">
        <v>2</v>
      </c>
      <c r="C41" s="10">
        <v>2</v>
      </c>
      <c r="D41" s="118"/>
      <c r="E41" s="167">
        <v>2</v>
      </c>
      <c r="F41" s="65"/>
    </row>
    <row r="42" spans="1:6" ht="27" customHeight="1" x14ac:dyDescent="0.3">
      <c r="A42" s="31" t="s">
        <v>38</v>
      </c>
      <c r="B42" s="152">
        <f>SUM(B43:B47)</f>
        <v>10</v>
      </c>
      <c r="C42" s="152">
        <f>SUM(C43:C47)</f>
        <v>4</v>
      </c>
      <c r="D42" s="52"/>
      <c r="E42" s="166">
        <f>SUM(E43:E47)</f>
        <v>4</v>
      </c>
      <c r="F42" s="65"/>
    </row>
    <row r="43" spans="1:6" ht="53.25" customHeight="1" x14ac:dyDescent="0.3">
      <c r="A43" s="8" t="s">
        <v>39</v>
      </c>
      <c r="B43" s="10">
        <v>2</v>
      </c>
      <c r="C43" s="10">
        <v>2</v>
      </c>
      <c r="D43" s="118"/>
      <c r="E43" s="167">
        <v>2</v>
      </c>
      <c r="F43" s="65"/>
    </row>
    <row r="44" spans="1:6" ht="38.25" customHeight="1" x14ac:dyDescent="0.3">
      <c r="A44" s="8" t="s">
        <v>57</v>
      </c>
      <c r="B44" s="10">
        <v>2</v>
      </c>
      <c r="C44" s="10">
        <v>1</v>
      </c>
      <c r="D44" s="118"/>
      <c r="E44" s="167">
        <v>1</v>
      </c>
      <c r="F44" s="65"/>
    </row>
    <row r="45" spans="1:6" ht="54.75" customHeight="1" x14ac:dyDescent="0.3">
      <c r="A45" s="35" t="s">
        <v>164</v>
      </c>
      <c r="B45" s="10">
        <v>2</v>
      </c>
      <c r="C45" s="10"/>
      <c r="D45" s="52"/>
      <c r="E45" s="167"/>
      <c r="F45" s="67"/>
    </row>
    <row r="46" spans="1:6" ht="53.25" customHeight="1" x14ac:dyDescent="0.3">
      <c r="A46" s="35" t="s">
        <v>67</v>
      </c>
      <c r="B46" s="10">
        <v>2</v>
      </c>
      <c r="C46" s="10">
        <v>1</v>
      </c>
      <c r="D46" s="52"/>
      <c r="E46" s="167">
        <v>1</v>
      </c>
      <c r="F46" s="67" t="s">
        <v>519</v>
      </c>
    </row>
    <row r="47" spans="1:6" ht="27.75" customHeight="1" x14ac:dyDescent="0.3">
      <c r="A47" s="8" t="s">
        <v>71</v>
      </c>
      <c r="B47" s="10">
        <v>2</v>
      </c>
      <c r="C47" s="10"/>
      <c r="D47" s="118" t="s">
        <v>494</v>
      </c>
      <c r="E47" s="167"/>
      <c r="F47" s="65"/>
    </row>
    <row r="48" spans="1:6" ht="23.25" customHeight="1" x14ac:dyDescent="0.3">
      <c r="A48" s="31" t="s">
        <v>40</v>
      </c>
      <c r="B48" s="6">
        <f>B49+B52</f>
        <v>10</v>
      </c>
      <c r="C48" s="6">
        <f>C49+C52</f>
        <v>6</v>
      </c>
      <c r="D48" s="52"/>
      <c r="E48" s="166">
        <f>E49+E52</f>
        <v>6</v>
      </c>
      <c r="F48" s="65"/>
    </row>
    <row r="49" spans="1:6" ht="23.25" customHeight="1" x14ac:dyDescent="0.3">
      <c r="A49" s="31" t="s">
        <v>18</v>
      </c>
      <c r="B49" s="152">
        <f>SUM(B50:B51)</f>
        <v>4</v>
      </c>
      <c r="C49" s="152">
        <f>SUM(C50:C51)</f>
        <v>2</v>
      </c>
      <c r="D49" s="52"/>
      <c r="E49" s="166">
        <f>SUM(E50:E51)</f>
        <v>2</v>
      </c>
      <c r="F49" s="65"/>
    </row>
    <row r="50" spans="1:6" ht="71.25" customHeight="1" x14ac:dyDescent="0.3">
      <c r="A50" s="35" t="s">
        <v>145</v>
      </c>
      <c r="B50" s="10">
        <v>2</v>
      </c>
      <c r="C50" s="10">
        <v>2</v>
      </c>
      <c r="D50" s="118"/>
      <c r="E50" s="167">
        <v>2</v>
      </c>
      <c r="F50" s="56"/>
    </row>
    <row r="51" spans="1:6" ht="50.4" x14ac:dyDescent="0.3">
      <c r="A51" s="35" t="s">
        <v>56</v>
      </c>
      <c r="B51" s="10">
        <v>2</v>
      </c>
      <c r="C51" s="10"/>
      <c r="D51" s="52"/>
      <c r="E51" s="167"/>
      <c r="F51" s="66"/>
    </row>
    <row r="52" spans="1:6" ht="27" customHeight="1" x14ac:dyDescent="0.3">
      <c r="A52" s="31" t="s">
        <v>41</v>
      </c>
      <c r="B52" s="152">
        <f>SUM(B53:B55)</f>
        <v>6</v>
      </c>
      <c r="C52" s="152">
        <f>SUM(C53:C55)</f>
        <v>4</v>
      </c>
      <c r="D52" s="52"/>
      <c r="E52" s="166">
        <f>SUM(E53:E55)</f>
        <v>4</v>
      </c>
      <c r="F52" s="65"/>
    </row>
    <row r="53" spans="1:6" ht="33.6" x14ac:dyDescent="0.3">
      <c r="A53" s="8" t="s">
        <v>58</v>
      </c>
      <c r="B53" s="10">
        <v>2</v>
      </c>
      <c r="C53" s="88">
        <v>1</v>
      </c>
      <c r="D53" s="118"/>
      <c r="E53" s="167">
        <v>1</v>
      </c>
      <c r="F53" s="56"/>
    </row>
    <row r="54" spans="1:6" ht="33.6" x14ac:dyDescent="0.3">
      <c r="A54" s="8" t="s">
        <v>42</v>
      </c>
      <c r="B54" s="10">
        <v>2</v>
      </c>
      <c r="C54" s="10">
        <v>2</v>
      </c>
      <c r="D54" s="52"/>
      <c r="E54" s="167">
        <v>2</v>
      </c>
      <c r="F54" s="65"/>
    </row>
    <row r="55" spans="1:6" ht="54" customHeight="1" x14ac:dyDescent="0.3">
      <c r="A55" s="36" t="s">
        <v>76</v>
      </c>
      <c r="B55" s="10">
        <v>2</v>
      </c>
      <c r="C55" s="10">
        <v>1</v>
      </c>
      <c r="D55" s="52"/>
      <c r="E55" s="167">
        <v>1</v>
      </c>
      <c r="F55" s="65"/>
    </row>
    <row r="56" spans="1:6" ht="22.5" customHeight="1" x14ac:dyDescent="0.3">
      <c r="A56" s="151" t="s">
        <v>5</v>
      </c>
      <c r="B56" s="6">
        <f>B13+B20+B48</f>
        <v>62</v>
      </c>
      <c r="C56" s="6">
        <f>C13+C20+C48</f>
        <v>50</v>
      </c>
      <c r="D56" s="16"/>
      <c r="E56" s="166">
        <f>E13+E20+E48</f>
        <v>48</v>
      </c>
      <c r="F56" s="168"/>
    </row>
    <row r="57" spans="1:6" ht="27.75" customHeight="1" x14ac:dyDescent="0.3">
      <c r="A57" s="152" t="s">
        <v>6</v>
      </c>
      <c r="B57" s="6">
        <v>100</v>
      </c>
      <c r="C57" s="185">
        <f>ROUND(C56/B56*100,0)</f>
        <v>81</v>
      </c>
      <c r="D57" s="186"/>
      <c r="E57" s="196">
        <f>ROUND(E56/B56*100,0)</f>
        <v>77</v>
      </c>
      <c r="F57" s="196"/>
    </row>
    <row r="58" spans="1:6" ht="27" customHeight="1" x14ac:dyDescent="0.3">
      <c r="A58" s="152" t="s">
        <v>7</v>
      </c>
      <c r="B58" s="10"/>
      <c r="C58" s="180" t="str">
        <f>IF(AND(AND(C15=2,C22=2),C57&gt;=80),"Loại A",IF(AND(AND(C15=2,C22=2),C57&gt;=65),"Loại B",IF(AND(AND(C15=2,C22=2),C57&gt;=50),"Loại C",IF(AND(AND(C15=2,C22=2),C57&lt;50),"Không đạt chuẩn",IF(OR(C15&lt;2,C22&lt;2),"Không đạt chuẩn")))))</f>
        <v>Loại A</v>
      </c>
      <c r="D58" s="180"/>
      <c r="E58" s="196" t="str">
        <f>IF(AND(AND(E15=2,E22=2),E57&gt;=80),"Loại A",IF(AND(AND(E15=2,E22=2),E57&gt;=65),"Loại B",IF(AND(AND(E15=2,E22=2),E57&gt;=50),"Loại C",IF(AND(AND(E15=2,E22=2),E57&lt;50),"Không đạt chuẩn",IF(OR(E15&lt;2,E22&lt;2),"Không đạt chuẩn")))))</f>
        <v>Loại B</v>
      </c>
      <c r="F58" s="196"/>
    </row>
    <row r="59" spans="1:6" x14ac:dyDescent="0.3">
      <c r="A59" s="13"/>
    </row>
    <row r="60" spans="1:6" x14ac:dyDescent="0.3">
      <c r="A60" s="150" t="s">
        <v>495</v>
      </c>
      <c r="D60" s="178" t="s">
        <v>171</v>
      </c>
      <c r="E60" s="178"/>
      <c r="F60" s="178"/>
    </row>
    <row r="61" spans="1:6" x14ac:dyDescent="0.3">
      <c r="A61" s="153" t="s">
        <v>8</v>
      </c>
      <c r="D61" s="181" t="s">
        <v>9</v>
      </c>
      <c r="E61" s="181"/>
      <c r="F61" s="181"/>
    </row>
    <row r="62" spans="1:6" x14ac:dyDescent="0.3">
      <c r="A62" s="150"/>
      <c r="D62" s="178" t="s">
        <v>10</v>
      </c>
      <c r="E62" s="178"/>
      <c r="F62" s="178"/>
    </row>
    <row r="64" spans="1:6" x14ac:dyDescent="0.3">
      <c r="C64" s="14"/>
    </row>
    <row r="66" spans="1:3" s="5" customFormat="1" x14ac:dyDescent="0.3">
      <c r="A66" s="141" t="s">
        <v>231</v>
      </c>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91" priority="2" stopIfTrue="1" operator="equal">
      <formula>0</formula>
    </cfRule>
  </conditionalFormatting>
  <conditionalFormatting sqref="E13:E55">
    <cfRule type="cellIs" dxfId="90" priority="1" stopIfTrue="1" operator="equal">
      <formula>0</formula>
    </cfRule>
  </conditionalFormatting>
  <pageMargins left="0.25" right="0.28999999999999998" top="0.33" bottom="0.3" header="0.24" footer="0.16"/>
  <pageSetup orientation="landscape" horizontalDpi="0"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48" workbookViewId="0">
      <selection activeCell="A55" sqref="A55:XFD55"/>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76" t="s">
        <v>503</v>
      </c>
      <c r="B2" s="3"/>
      <c r="D2" s="182" t="s">
        <v>11</v>
      </c>
      <c r="E2" s="182"/>
      <c r="F2" s="182"/>
    </row>
    <row r="3" spans="1:6" x14ac:dyDescent="0.3">
      <c r="A3" s="1"/>
      <c r="B3" s="2"/>
    </row>
    <row r="4" spans="1:6" ht="35.25" customHeight="1" x14ac:dyDescent="0.3">
      <c r="A4" s="183" t="s">
        <v>50</v>
      </c>
      <c r="B4" s="184"/>
      <c r="C4" s="184"/>
      <c r="D4" s="184"/>
      <c r="E4" s="184"/>
      <c r="F4" s="184"/>
    </row>
    <row r="5" spans="1:6" ht="18" customHeight="1" x14ac:dyDescent="0.3">
      <c r="A5" s="12" t="s">
        <v>504</v>
      </c>
      <c r="B5" s="32"/>
      <c r="C5" s="32"/>
      <c r="D5" s="32"/>
      <c r="E5" s="32"/>
      <c r="F5" s="32"/>
    </row>
    <row r="6" spans="1:6" ht="18" customHeight="1" x14ac:dyDescent="0.3">
      <c r="A6" s="12" t="s">
        <v>390</v>
      </c>
      <c r="B6" s="32"/>
      <c r="C6" s="32"/>
      <c r="D6" s="32"/>
      <c r="E6" s="32"/>
      <c r="F6" s="32"/>
    </row>
    <row r="7" spans="1:6" ht="18" customHeight="1" x14ac:dyDescent="0.3">
      <c r="A7" s="117" t="s">
        <v>505</v>
      </c>
      <c r="B7" s="32"/>
      <c r="C7" s="32"/>
      <c r="D7" s="32"/>
      <c r="E7" s="32"/>
      <c r="F7" s="32"/>
    </row>
    <row r="8" spans="1:6" ht="18" customHeight="1" x14ac:dyDescent="0.3">
      <c r="A8" s="12" t="s">
        <v>506</v>
      </c>
      <c r="B8" s="12"/>
      <c r="C8" s="12"/>
      <c r="D8" s="12"/>
      <c r="E8" s="12"/>
      <c r="F8" s="32"/>
    </row>
    <row r="9" spans="1:6" ht="18" customHeight="1" x14ac:dyDescent="0.3">
      <c r="A9" s="12" t="s">
        <v>507</v>
      </c>
      <c r="B9" s="32"/>
      <c r="C9" s="32"/>
      <c r="D9" s="32"/>
      <c r="E9" s="32"/>
      <c r="F9" s="32"/>
    </row>
    <row r="10" spans="1:6" ht="10.5" customHeight="1" x14ac:dyDescent="0.3">
      <c r="A10" s="4"/>
    </row>
    <row r="11" spans="1:6" x14ac:dyDescent="0.3">
      <c r="A11" s="180" t="s">
        <v>0</v>
      </c>
      <c r="B11" s="180" t="s">
        <v>1</v>
      </c>
      <c r="C11" s="180" t="s">
        <v>27</v>
      </c>
      <c r="D11" s="180"/>
      <c r="E11" s="180" t="s">
        <v>2</v>
      </c>
      <c r="F11" s="180"/>
    </row>
    <row r="12" spans="1:6" ht="33.6" x14ac:dyDescent="0.3">
      <c r="A12" s="180"/>
      <c r="B12" s="180"/>
      <c r="C12" s="28" t="s">
        <v>3</v>
      </c>
      <c r="D12" s="28" t="s">
        <v>4</v>
      </c>
      <c r="E12" s="28" t="s">
        <v>3</v>
      </c>
      <c r="F12" s="28" t="s">
        <v>4</v>
      </c>
    </row>
    <row r="13" spans="1:6" ht="21.75" customHeight="1" x14ac:dyDescent="0.3">
      <c r="A13" s="29" t="s">
        <v>28</v>
      </c>
      <c r="B13" s="6">
        <f>B14+B17</f>
        <v>8</v>
      </c>
      <c r="C13" s="6">
        <f>C14+C17</f>
        <v>6</v>
      </c>
      <c r="D13" s="65"/>
      <c r="E13" s="6">
        <f>E14+E17</f>
        <v>8</v>
      </c>
      <c r="F13" s="65"/>
    </row>
    <row r="14" spans="1:6" ht="21.75" customHeight="1" x14ac:dyDescent="0.3">
      <c r="A14" s="30" t="s">
        <v>14</v>
      </c>
      <c r="B14" s="152">
        <f>SUM(B15:B16)</f>
        <v>4</v>
      </c>
      <c r="C14" s="152">
        <f>SUM(C15:C16)</f>
        <v>2</v>
      </c>
      <c r="D14" s="65"/>
      <c r="E14" s="152">
        <f>SUM(E15:E16)</f>
        <v>4</v>
      </c>
      <c r="F14" s="65"/>
    </row>
    <row r="15" spans="1:6" ht="58.5" customHeight="1" x14ac:dyDescent="0.3">
      <c r="A15" s="9" t="s">
        <v>62</v>
      </c>
      <c r="B15" s="10">
        <v>2</v>
      </c>
      <c r="C15" s="10">
        <v>2</v>
      </c>
      <c r="D15" s="56" t="s">
        <v>508</v>
      </c>
      <c r="E15" s="10">
        <v>2</v>
      </c>
      <c r="F15" s="65"/>
    </row>
    <row r="16" spans="1:6" ht="30" customHeight="1" x14ac:dyDescent="0.3">
      <c r="A16" s="9" t="s">
        <v>29</v>
      </c>
      <c r="B16" s="10">
        <v>2</v>
      </c>
      <c r="C16" s="10"/>
      <c r="D16" s="65"/>
      <c r="E16" s="10">
        <v>2</v>
      </c>
      <c r="F16" s="65"/>
    </row>
    <row r="17" spans="1:6" ht="23.25" customHeight="1" x14ac:dyDescent="0.3">
      <c r="A17" s="30" t="s">
        <v>15</v>
      </c>
      <c r="B17" s="152">
        <f>SUM(B18:B19)</f>
        <v>4</v>
      </c>
      <c r="C17" s="152">
        <f>SUM(C18:C19)</f>
        <v>4</v>
      </c>
      <c r="D17" s="65"/>
      <c r="E17" s="152">
        <f>SUM(E18:E19)</f>
        <v>4</v>
      </c>
      <c r="F17" s="65"/>
    </row>
    <row r="18" spans="1:6" ht="143.25" customHeight="1" x14ac:dyDescent="0.3">
      <c r="A18" s="8" t="s">
        <v>30</v>
      </c>
      <c r="B18" s="10">
        <v>2</v>
      </c>
      <c r="C18" s="10">
        <v>2</v>
      </c>
      <c r="D18" s="56" t="s">
        <v>509</v>
      </c>
      <c r="E18" s="10">
        <v>2</v>
      </c>
      <c r="F18" s="65"/>
    </row>
    <row r="19" spans="1:6" ht="83.25" customHeight="1" x14ac:dyDescent="0.3">
      <c r="A19" s="8" t="s">
        <v>31</v>
      </c>
      <c r="B19" s="10">
        <v>2</v>
      </c>
      <c r="C19" s="10">
        <v>2</v>
      </c>
      <c r="D19" s="56" t="s">
        <v>510</v>
      </c>
      <c r="E19" s="10">
        <v>2</v>
      </c>
      <c r="F19" s="65"/>
    </row>
    <row r="20" spans="1:6" ht="21.75" customHeight="1" x14ac:dyDescent="0.3">
      <c r="A20" s="7" t="s">
        <v>32</v>
      </c>
      <c r="B20" s="6">
        <f>B21+B28+B34+B39+B42</f>
        <v>44</v>
      </c>
      <c r="C20" s="6">
        <f>C21+C28+C34+C39+C42</f>
        <v>39</v>
      </c>
      <c r="D20" s="65"/>
      <c r="E20" s="6">
        <f>E21+E28+E34+E39+E42</f>
        <v>38</v>
      </c>
      <c r="F20" s="65"/>
    </row>
    <row r="21" spans="1:6" ht="21.75" customHeight="1" x14ac:dyDescent="0.3">
      <c r="A21" s="7" t="s">
        <v>33</v>
      </c>
      <c r="B21" s="152">
        <f>SUM(B22:B27)</f>
        <v>12</v>
      </c>
      <c r="C21" s="152">
        <f>SUM(C22:C27)</f>
        <v>11</v>
      </c>
      <c r="D21" s="65"/>
      <c r="E21" s="152">
        <f>SUM(E22:E27)</f>
        <v>10</v>
      </c>
      <c r="F21" s="65"/>
    </row>
    <row r="22" spans="1:6" ht="57.75" customHeight="1" x14ac:dyDescent="0.3">
      <c r="A22" s="8" t="s">
        <v>34</v>
      </c>
      <c r="B22" s="10">
        <v>2</v>
      </c>
      <c r="C22" s="10">
        <v>2</v>
      </c>
      <c r="D22" s="56" t="s">
        <v>508</v>
      </c>
      <c r="E22" s="10">
        <v>2</v>
      </c>
      <c r="F22" s="65"/>
    </row>
    <row r="23" spans="1:6" ht="91.5" customHeight="1" x14ac:dyDescent="0.3">
      <c r="A23" s="36" t="s">
        <v>53</v>
      </c>
      <c r="B23" s="10">
        <v>2</v>
      </c>
      <c r="C23" s="10">
        <v>2</v>
      </c>
      <c r="D23" s="56" t="s">
        <v>511</v>
      </c>
      <c r="E23" s="10">
        <v>1</v>
      </c>
      <c r="F23" s="56" t="s">
        <v>44</v>
      </c>
    </row>
    <row r="24" spans="1:6" ht="41.4" x14ac:dyDescent="0.3">
      <c r="A24" s="8" t="s">
        <v>52</v>
      </c>
      <c r="B24" s="10">
        <v>2</v>
      </c>
      <c r="C24" s="10">
        <v>2</v>
      </c>
      <c r="D24" s="56" t="s">
        <v>180</v>
      </c>
      <c r="E24" s="10">
        <v>2</v>
      </c>
      <c r="F24" s="56" t="s">
        <v>114</v>
      </c>
    </row>
    <row r="25" spans="1:6" ht="50.4" x14ac:dyDescent="0.3">
      <c r="A25" s="35" t="s">
        <v>91</v>
      </c>
      <c r="B25" s="10">
        <v>2</v>
      </c>
      <c r="C25" s="10">
        <v>2</v>
      </c>
      <c r="D25" s="56"/>
      <c r="E25" s="10">
        <v>2</v>
      </c>
      <c r="F25" s="65"/>
    </row>
    <row r="26" spans="1:6" ht="50.4" x14ac:dyDescent="0.3">
      <c r="A26" s="35" t="s">
        <v>54</v>
      </c>
      <c r="B26" s="10">
        <v>2</v>
      </c>
      <c r="C26" s="10">
        <v>2</v>
      </c>
      <c r="D26" s="56"/>
      <c r="E26" s="10">
        <v>2</v>
      </c>
      <c r="F26" s="65"/>
    </row>
    <row r="27" spans="1:6" ht="33.6" x14ac:dyDescent="0.3">
      <c r="A27" s="36" t="s">
        <v>152</v>
      </c>
      <c r="B27" s="10">
        <v>2</v>
      </c>
      <c r="C27" s="10">
        <v>1</v>
      </c>
      <c r="D27" s="65"/>
      <c r="E27" s="10">
        <v>1</v>
      </c>
      <c r="F27" s="65"/>
    </row>
    <row r="28" spans="1:6" ht="22.5" customHeight="1" x14ac:dyDescent="0.3">
      <c r="A28" s="7" t="s">
        <v>35</v>
      </c>
      <c r="B28" s="152">
        <f>SUM(B29:B33)</f>
        <v>10</v>
      </c>
      <c r="C28" s="152">
        <f>SUM(C29:C33)</f>
        <v>9</v>
      </c>
      <c r="D28" s="65"/>
      <c r="E28" s="152">
        <f>SUM(E29:E33)</f>
        <v>9</v>
      </c>
      <c r="F28" s="65"/>
    </row>
    <row r="29" spans="1:6" ht="54.75" customHeight="1" x14ac:dyDescent="0.3">
      <c r="A29" s="8" t="s">
        <v>153</v>
      </c>
      <c r="B29" s="10">
        <v>2</v>
      </c>
      <c r="C29" s="10">
        <v>2</v>
      </c>
      <c r="D29" s="65"/>
      <c r="E29" s="10">
        <v>2</v>
      </c>
      <c r="F29" s="65"/>
    </row>
    <row r="30" spans="1:6" ht="54" customHeight="1" x14ac:dyDescent="0.3">
      <c r="A30" s="8" t="s">
        <v>154</v>
      </c>
      <c r="B30" s="10">
        <v>2</v>
      </c>
      <c r="C30" s="10">
        <v>1</v>
      </c>
      <c r="D30" s="65"/>
      <c r="E30" s="10">
        <v>1</v>
      </c>
      <c r="F30" s="65"/>
    </row>
    <row r="31" spans="1:6" ht="54" customHeight="1" x14ac:dyDescent="0.3">
      <c r="A31" s="35" t="s">
        <v>129</v>
      </c>
      <c r="B31" s="10">
        <v>2</v>
      </c>
      <c r="C31" s="10">
        <v>2</v>
      </c>
      <c r="D31" s="56"/>
      <c r="E31" s="10">
        <v>2</v>
      </c>
      <c r="F31" s="56" t="s">
        <v>131</v>
      </c>
    </row>
    <row r="32" spans="1:6" ht="50.4" x14ac:dyDescent="0.3">
      <c r="A32" s="8" t="s">
        <v>155</v>
      </c>
      <c r="B32" s="10">
        <v>2</v>
      </c>
      <c r="C32" s="10">
        <v>2</v>
      </c>
      <c r="D32" s="65"/>
      <c r="E32" s="10">
        <v>2</v>
      </c>
      <c r="F32" s="65"/>
    </row>
    <row r="33" spans="1:6" ht="63.75" customHeight="1" x14ac:dyDescent="0.3">
      <c r="A33" s="8" t="s">
        <v>156</v>
      </c>
      <c r="B33" s="10">
        <v>2</v>
      </c>
      <c r="C33" s="10">
        <v>2</v>
      </c>
      <c r="D33" s="56"/>
      <c r="E33" s="10">
        <v>2</v>
      </c>
      <c r="F33" s="56"/>
    </row>
    <row r="34" spans="1:6" ht="24" customHeight="1" x14ac:dyDescent="0.3">
      <c r="A34" s="7" t="s">
        <v>36</v>
      </c>
      <c r="B34" s="152">
        <f>SUM(B35:B38)</f>
        <v>8</v>
      </c>
      <c r="C34" s="152">
        <f>SUM(C35:C38)</f>
        <v>8</v>
      </c>
      <c r="D34" s="65"/>
      <c r="E34" s="152">
        <f>SUM(E35:E38)</f>
        <v>8</v>
      </c>
      <c r="F34" s="65"/>
    </row>
    <row r="35" spans="1:6" ht="67.2" x14ac:dyDescent="0.3">
      <c r="A35" s="9" t="s">
        <v>69</v>
      </c>
      <c r="B35" s="10">
        <v>2</v>
      </c>
      <c r="C35" s="10">
        <v>2</v>
      </c>
      <c r="D35" s="65"/>
      <c r="E35" s="10">
        <v>2</v>
      </c>
      <c r="F35" s="65"/>
    </row>
    <row r="36" spans="1:6" ht="50.4" x14ac:dyDescent="0.3">
      <c r="A36" s="35" t="s">
        <v>70</v>
      </c>
      <c r="B36" s="10">
        <v>2</v>
      </c>
      <c r="C36" s="10">
        <v>2</v>
      </c>
      <c r="D36" s="65"/>
      <c r="E36" s="10">
        <v>2</v>
      </c>
      <c r="F36" s="65"/>
    </row>
    <row r="37" spans="1:6" ht="33.6" x14ac:dyDescent="0.3">
      <c r="A37" s="9" t="s">
        <v>157</v>
      </c>
      <c r="B37" s="10">
        <v>2</v>
      </c>
      <c r="C37" s="10">
        <v>2</v>
      </c>
      <c r="D37" s="65"/>
      <c r="E37" s="10">
        <v>2</v>
      </c>
      <c r="F37" s="65"/>
    </row>
    <row r="38" spans="1:6" ht="33.6" x14ac:dyDescent="0.3">
      <c r="A38" s="35" t="s">
        <v>139</v>
      </c>
      <c r="B38" s="10">
        <v>2</v>
      </c>
      <c r="C38" s="10">
        <v>2</v>
      </c>
      <c r="D38" s="65"/>
      <c r="E38" s="10">
        <v>2</v>
      </c>
      <c r="F38" s="65"/>
    </row>
    <row r="39" spans="1:6" ht="28.5" customHeight="1" x14ac:dyDescent="0.3">
      <c r="A39" s="7" t="s">
        <v>37</v>
      </c>
      <c r="B39" s="152">
        <f>SUM(B40:B41)</f>
        <v>4</v>
      </c>
      <c r="C39" s="152">
        <f>SUM(C40:C41)</f>
        <v>4</v>
      </c>
      <c r="D39" s="65"/>
      <c r="E39" s="152">
        <f>SUM(E40:E41)</f>
        <v>4</v>
      </c>
      <c r="F39" s="65"/>
    </row>
    <row r="40" spans="1:6" ht="50.4" x14ac:dyDescent="0.3">
      <c r="A40" s="8" t="s">
        <v>47</v>
      </c>
      <c r="B40" s="10">
        <v>2</v>
      </c>
      <c r="C40" s="10">
        <v>2</v>
      </c>
      <c r="D40" s="65"/>
      <c r="E40" s="10">
        <v>2</v>
      </c>
      <c r="F40" s="65"/>
    </row>
    <row r="41" spans="1:6" ht="84" x14ac:dyDescent="0.3">
      <c r="A41" s="35" t="s">
        <v>158</v>
      </c>
      <c r="B41" s="10">
        <v>2</v>
      </c>
      <c r="C41" s="10">
        <v>2</v>
      </c>
      <c r="D41" s="56"/>
      <c r="E41" s="10">
        <v>2</v>
      </c>
      <c r="F41" s="65"/>
    </row>
    <row r="42" spans="1:6" ht="27" customHeight="1" x14ac:dyDescent="0.3">
      <c r="A42" s="31" t="s">
        <v>38</v>
      </c>
      <c r="B42" s="152">
        <f>SUM(B43:B47)</f>
        <v>10</v>
      </c>
      <c r="C42" s="152">
        <f>SUM(C43:C47)</f>
        <v>7</v>
      </c>
      <c r="D42" s="65"/>
      <c r="E42" s="152">
        <f>SUM(E43:E47)</f>
        <v>7</v>
      </c>
      <c r="F42" s="65"/>
    </row>
    <row r="43" spans="1:6" ht="50.4" x14ac:dyDescent="0.3">
      <c r="A43" s="8" t="s">
        <v>39</v>
      </c>
      <c r="B43" s="10">
        <v>2</v>
      </c>
      <c r="C43" s="10">
        <v>2</v>
      </c>
      <c r="D43" s="56"/>
      <c r="E43" s="10">
        <v>2</v>
      </c>
      <c r="F43" s="65"/>
    </row>
    <row r="44" spans="1:6" ht="33.6" x14ac:dyDescent="0.3">
      <c r="A44" s="8" t="s">
        <v>57</v>
      </c>
      <c r="B44" s="10">
        <v>2</v>
      </c>
      <c r="C44" s="10">
        <v>2</v>
      </c>
      <c r="D44" s="60"/>
      <c r="E44" s="10">
        <v>2</v>
      </c>
      <c r="F44" s="65"/>
    </row>
    <row r="45" spans="1:6" ht="50.4" x14ac:dyDescent="0.3">
      <c r="A45" s="35" t="s">
        <v>164</v>
      </c>
      <c r="B45" s="10">
        <v>2</v>
      </c>
      <c r="C45" s="10">
        <v>0</v>
      </c>
      <c r="D45" s="66"/>
      <c r="E45" s="10"/>
      <c r="F45" s="67"/>
    </row>
    <row r="46" spans="1:6" ht="50.4" x14ac:dyDescent="0.3">
      <c r="A46" s="35" t="s">
        <v>67</v>
      </c>
      <c r="B46" s="10">
        <v>2</v>
      </c>
      <c r="C46" s="10">
        <v>1</v>
      </c>
      <c r="D46" s="66"/>
      <c r="E46" s="10">
        <v>1</v>
      </c>
      <c r="F46" s="67"/>
    </row>
    <row r="47" spans="1:6" ht="27.75" customHeight="1" x14ac:dyDescent="0.3">
      <c r="A47" s="8" t="s">
        <v>71</v>
      </c>
      <c r="B47" s="10">
        <v>2</v>
      </c>
      <c r="C47" s="10">
        <v>2</v>
      </c>
      <c r="D47" s="56"/>
      <c r="E47" s="10">
        <v>2</v>
      </c>
      <c r="F47" s="65"/>
    </row>
    <row r="48" spans="1:6" ht="23.25" customHeight="1" x14ac:dyDescent="0.3">
      <c r="A48" s="31" t="s">
        <v>40</v>
      </c>
      <c r="B48" s="6">
        <f>B49+B52</f>
        <v>10</v>
      </c>
      <c r="C48" s="6">
        <f>C49+C52</f>
        <v>6</v>
      </c>
      <c r="D48" s="65"/>
      <c r="E48" s="6">
        <f>E49+E52</f>
        <v>8</v>
      </c>
      <c r="F48" s="65"/>
    </row>
    <row r="49" spans="1:6" ht="23.25" customHeight="1" x14ac:dyDescent="0.3">
      <c r="A49" s="31" t="s">
        <v>18</v>
      </c>
      <c r="B49" s="152">
        <f>SUM(B50:B51)</f>
        <v>4</v>
      </c>
      <c r="C49" s="152">
        <f>SUM(C50:C51)</f>
        <v>4</v>
      </c>
      <c r="D49" s="65"/>
      <c r="E49" s="152">
        <f>SUM(E50:E51)</f>
        <v>4</v>
      </c>
      <c r="F49" s="65"/>
    </row>
    <row r="50" spans="1:6" ht="83.25" customHeight="1" x14ac:dyDescent="0.3">
      <c r="A50" s="35" t="s">
        <v>145</v>
      </c>
      <c r="B50" s="10">
        <v>2</v>
      </c>
      <c r="C50" s="10">
        <v>2</v>
      </c>
      <c r="D50" s="56"/>
      <c r="E50" s="10">
        <v>2</v>
      </c>
      <c r="F50" s="56" t="s">
        <v>136</v>
      </c>
    </row>
    <row r="51" spans="1:6" ht="50.4" x14ac:dyDescent="0.3">
      <c r="A51" s="35" t="s">
        <v>56</v>
      </c>
      <c r="B51" s="10">
        <v>2</v>
      </c>
      <c r="C51" s="10">
        <v>2</v>
      </c>
      <c r="D51" s="65" t="s">
        <v>512</v>
      </c>
      <c r="E51" s="10">
        <v>2</v>
      </c>
      <c r="F51" s="66"/>
    </row>
    <row r="52" spans="1:6" ht="27" customHeight="1" x14ac:dyDescent="0.3">
      <c r="A52" s="31" t="s">
        <v>41</v>
      </c>
      <c r="B52" s="152">
        <f>SUM(B53:B55)</f>
        <v>6</v>
      </c>
      <c r="C52" s="152">
        <f>SUM(C53:C55)</f>
        <v>2</v>
      </c>
      <c r="D52" s="65"/>
      <c r="E52" s="152">
        <f>SUM(E53:E55)</f>
        <v>4</v>
      </c>
      <c r="F52" s="65"/>
    </row>
    <row r="53" spans="1:6" s="204" customFormat="1" ht="33.6" x14ac:dyDescent="0.3">
      <c r="A53" s="200" t="s">
        <v>58</v>
      </c>
      <c r="B53" s="201">
        <v>2</v>
      </c>
      <c r="C53" s="201">
        <v>0</v>
      </c>
      <c r="D53" s="208" t="s">
        <v>43</v>
      </c>
      <c r="E53" s="201">
        <v>1</v>
      </c>
      <c r="F53" s="208" t="s">
        <v>43</v>
      </c>
    </row>
    <row r="54" spans="1:6" ht="33.6" x14ac:dyDescent="0.3">
      <c r="A54" s="8" t="s">
        <v>42</v>
      </c>
      <c r="B54" s="10">
        <v>2</v>
      </c>
      <c r="C54" s="10">
        <v>2</v>
      </c>
      <c r="D54" s="65"/>
      <c r="E54" s="10">
        <v>2</v>
      </c>
      <c r="F54" s="65"/>
    </row>
    <row r="55" spans="1:6" s="204" customFormat="1" ht="54" customHeight="1" x14ac:dyDescent="0.3">
      <c r="A55" s="209" t="s">
        <v>76</v>
      </c>
      <c r="B55" s="201">
        <v>2</v>
      </c>
      <c r="C55" s="201"/>
      <c r="D55" s="220"/>
      <c r="E55" s="201">
        <v>1</v>
      </c>
      <c r="F55" s="220"/>
    </row>
    <row r="56" spans="1:6" ht="22.5" customHeight="1" x14ac:dyDescent="0.3">
      <c r="A56" s="151" t="s">
        <v>5</v>
      </c>
      <c r="B56" s="6">
        <f>B13+B20+B48</f>
        <v>62</v>
      </c>
      <c r="C56" s="6">
        <f>C13+C20+C48</f>
        <v>51</v>
      </c>
      <c r="D56" s="10"/>
      <c r="E56" s="6">
        <f>E13+E20+E48</f>
        <v>54</v>
      </c>
      <c r="F56" s="68"/>
    </row>
    <row r="57" spans="1:6" ht="27.75" customHeight="1" x14ac:dyDescent="0.3">
      <c r="A57" s="152" t="s">
        <v>6</v>
      </c>
      <c r="B57" s="6">
        <v>100</v>
      </c>
      <c r="C57" s="185">
        <f>ROUND(C56/B56*100,0)</f>
        <v>82</v>
      </c>
      <c r="D57" s="186"/>
      <c r="E57" s="180">
        <f>ROUND(E56/B56*100,0)</f>
        <v>87</v>
      </c>
      <c r="F57" s="180"/>
    </row>
    <row r="58" spans="1:6" ht="27" customHeight="1" x14ac:dyDescent="0.3">
      <c r="A58" s="152" t="s">
        <v>7</v>
      </c>
      <c r="B58" s="10"/>
      <c r="C58" s="180" t="str">
        <f>IF(AND(AND(C15=2,C22=2),C57&gt;=80),"Loại A",IF(AND(AND(C15=2,C22=2),C57&gt;=65),"Loại B",IF(AND(AND(C15=2,C22=2),C57&gt;=50),"Loại C",IF(AND(AND(C15=2,C22=2),C57&lt;50),"Không đạt chuẩn",IF(OR(C15&lt;2,C22&lt;2),"Không đạt chuẩn")))))</f>
        <v>Loại A</v>
      </c>
      <c r="D58" s="180"/>
      <c r="E58" s="180" t="str">
        <f>IF(AND(AND(E15=2,E22=2),E57&gt;=80),"Loại A",IF(AND(AND(E15=2,E22=2),E57&gt;=65),"Loại B",IF(AND(AND(E15=2,E22=2),E57&gt;=50),"Loại C",IF(AND(AND(E15=2,E22=2),E57&lt;50),"Không đạt chuẩn",IF(OR(E15&lt;2,E22&lt;2),"Không đạt chuẩn")))))</f>
        <v>Loại A</v>
      </c>
      <c r="F58" s="180"/>
    </row>
    <row r="59" spans="1:6" x14ac:dyDescent="0.3">
      <c r="A59" s="13"/>
    </row>
    <row r="60" spans="1:6" x14ac:dyDescent="0.3">
      <c r="A60" s="150" t="s">
        <v>170</v>
      </c>
      <c r="D60" s="178" t="s">
        <v>171</v>
      </c>
      <c r="E60" s="178"/>
      <c r="F60" s="178"/>
    </row>
    <row r="61" spans="1:6" x14ac:dyDescent="0.3">
      <c r="A61" s="153" t="s">
        <v>8</v>
      </c>
      <c r="D61" s="181" t="s">
        <v>9</v>
      </c>
      <c r="E61" s="181"/>
      <c r="F61" s="181"/>
    </row>
    <row r="62" spans="1:6" x14ac:dyDescent="0.3">
      <c r="A62" s="150" t="s">
        <v>10</v>
      </c>
      <c r="D62" s="178" t="s">
        <v>10</v>
      </c>
      <c r="E62" s="178"/>
      <c r="F62" s="178"/>
    </row>
    <row r="64" spans="1:6" x14ac:dyDescent="0.3">
      <c r="C64" s="14"/>
    </row>
    <row r="66" spans="3:3" x14ac:dyDescent="0.3">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9" priority="2" stopIfTrue="1" operator="equal">
      <formula>0</formula>
    </cfRule>
  </conditionalFormatting>
  <conditionalFormatting sqref="E13:E55">
    <cfRule type="cellIs" dxfId="88" priority="1" stopIfTrue="1" operator="equal">
      <formula>0</formula>
    </cfRule>
  </conditionalFormatting>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7"/>
  <sheetViews>
    <sheetView topLeftCell="A48" workbookViewId="0">
      <selection activeCell="F56" sqref="F56"/>
    </sheetView>
  </sheetViews>
  <sheetFormatPr defaultColWidth="8.90625" defaultRowHeight="16.8" x14ac:dyDescent="0.3"/>
  <cols>
    <col min="1" max="1" width="52.08984375" style="5" customWidth="1"/>
    <col min="2" max="2" width="6.6328125" style="5" customWidth="1"/>
    <col min="3" max="3" width="11" style="5" customWidth="1"/>
    <col min="4" max="4" width="15.81640625" style="102" customWidth="1"/>
    <col min="5" max="5" width="11.6328125" style="5" customWidth="1"/>
    <col min="6" max="6" width="17" style="5" customWidth="1"/>
    <col min="7" max="7" width="30.54296875" style="121" customWidth="1"/>
    <col min="8" max="16384" width="8.90625" style="5"/>
  </cols>
  <sheetData>
    <row r="1" spans="1:6" ht="23.25" customHeight="1" x14ac:dyDescent="0.3"/>
    <row r="2" spans="1:6" ht="10.5" customHeight="1" x14ac:dyDescent="0.3"/>
    <row r="3" spans="1:6" ht="58.5" customHeight="1" x14ac:dyDescent="0.3">
      <c r="A3" s="103" t="s">
        <v>346</v>
      </c>
      <c r="B3" s="3"/>
      <c r="D3" s="197" t="s">
        <v>11</v>
      </c>
      <c r="E3" s="197"/>
      <c r="F3" s="197"/>
    </row>
    <row r="4" spans="1:6" x14ac:dyDescent="0.3">
      <c r="A4" s="1"/>
      <c r="B4" s="2"/>
    </row>
    <row r="5" spans="1:6" ht="35.25" customHeight="1" x14ac:dyDescent="0.3">
      <c r="A5" s="183" t="s">
        <v>50</v>
      </c>
      <c r="B5" s="184"/>
      <c r="C5" s="184"/>
      <c r="D5" s="184"/>
      <c r="E5" s="184"/>
      <c r="F5" s="184"/>
    </row>
    <row r="6" spans="1:6" ht="18" customHeight="1" x14ac:dyDescent="0.3">
      <c r="A6" s="12" t="s">
        <v>347</v>
      </c>
      <c r="B6" s="32"/>
      <c r="C6" s="32"/>
      <c r="D6" s="104"/>
      <c r="E6" s="32"/>
      <c r="F6" s="32"/>
    </row>
    <row r="7" spans="1:6" ht="18" customHeight="1" x14ac:dyDescent="0.3">
      <c r="A7" s="12" t="s">
        <v>19</v>
      </c>
      <c r="B7" s="32"/>
      <c r="C7" s="32"/>
      <c r="D7" s="104"/>
      <c r="E7" s="32"/>
      <c r="F7" s="32"/>
    </row>
    <row r="8" spans="1:6" ht="18" customHeight="1" x14ac:dyDescent="0.3">
      <c r="A8" s="21" t="s">
        <v>348</v>
      </c>
      <c r="B8" s="32"/>
      <c r="C8" s="32"/>
      <c r="D8" s="104"/>
      <c r="E8" s="32"/>
      <c r="F8" s="32"/>
    </row>
    <row r="9" spans="1:6" ht="18" customHeight="1" x14ac:dyDescent="0.3">
      <c r="A9" s="12" t="s">
        <v>349</v>
      </c>
      <c r="B9" s="32"/>
      <c r="C9" s="32"/>
      <c r="D9" s="104"/>
      <c r="E9" s="32"/>
      <c r="F9" s="32"/>
    </row>
    <row r="10" spans="1:6" ht="18" customHeight="1" x14ac:dyDescent="0.3">
      <c r="A10" s="12" t="s">
        <v>350</v>
      </c>
      <c r="B10" s="32"/>
      <c r="C10" s="32"/>
      <c r="D10" s="104"/>
      <c r="E10" s="32"/>
      <c r="F10" s="32"/>
    </row>
    <row r="11" spans="1:6" ht="10.5" customHeight="1" x14ac:dyDescent="0.3">
      <c r="A11" s="4"/>
    </row>
    <row r="12" spans="1:6" x14ac:dyDescent="0.3">
      <c r="A12" s="180" t="s">
        <v>0</v>
      </c>
      <c r="B12" s="180" t="s">
        <v>1</v>
      </c>
      <c r="C12" s="180" t="s">
        <v>27</v>
      </c>
      <c r="D12" s="180"/>
      <c r="E12" s="180" t="s">
        <v>2</v>
      </c>
      <c r="F12" s="180"/>
    </row>
    <row r="13" spans="1:6" ht="50.4" x14ac:dyDescent="0.3">
      <c r="A13" s="180"/>
      <c r="B13" s="180"/>
      <c r="C13" s="28" t="s">
        <v>3</v>
      </c>
      <c r="D13" s="105" t="s">
        <v>4</v>
      </c>
      <c r="E13" s="28" t="s">
        <v>3</v>
      </c>
      <c r="F13" s="28" t="s">
        <v>4</v>
      </c>
    </row>
    <row r="14" spans="1:6" ht="21.75" customHeight="1" x14ac:dyDescent="0.3">
      <c r="A14" s="29" t="s">
        <v>28</v>
      </c>
      <c r="B14" s="6">
        <f>B15+B18</f>
        <v>8</v>
      </c>
      <c r="C14" s="6">
        <f>C15+C18</f>
        <v>8</v>
      </c>
      <c r="D14" s="106"/>
      <c r="E14" s="6">
        <f>E15+E18</f>
        <v>8</v>
      </c>
      <c r="F14" s="65"/>
    </row>
    <row r="15" spans="1:6" ht="21.75" customHeight="1" x14ac:dyDescent="0.3">
      <c r="A15" s="30" t="s">
        <v>14</v>
      </c>
      <c r="B15" s="74">
        <f>SUM(B16:B17)</f>
        <v>4</v>
      </c>
      <c r="C15" s="74">
        <f>SUM(C16:C17)</f>
        <v>4</v>
      </c>
      <c r="D15" s="106"/>
      <c r="E15" s="74">
        <f>SUM(E16:E17)</f>
        <v>4</v>
      </c>
      <c r="F15" s="65"/>
    </row>
    <row r="16" spans="1:6" ht="37.5" customHeight="1" x14ac:dyDescent="0.3">
      <c r="A16" s="9" t="s">
        <v>62</v>
      </c>
      <c r="B16" s="10">
        <v>2</v>
      </c>
      <c r="C16" s="10">
        <v>2</v>
      </c>
      <c r="D16" s="107" t="s">
        <v>351</v>
      </c>
      <c r="E16" s="10">
        <v>2</v>
      </c>
      <c r="F16" s="65"/>
    </row>
    <row r="17" spans="1:7" ht="30" customHeight="1" x14ac:dyDescent="0.3">
      <c r="A17" s="9" t="s">
        <v>29</v>
      </c>
      <c r="B17" s="10">
        <v>2</v>
      </c>
      <c r="C17" s="10">
        <v>2</v>
      </c>
      <c r="D17" s="106" t="s">
        <v>352</v>
      </c>
      <c r="E17" s="10">
        <v>2</v>
      </c>
      <c r="F17" s="65"/>
    </row>
    <row r="18" spans="1:7" ht="23.25" customHeight="1" x14ac:dyDescent="0.3">
      <c r="A18" s="30" t="s">
        <v>15</v>
      </c>
      <c r="B18" s="74">
        <f>SUM(B19:B20)</f>
        <v>4</v>
      </c>
      <c r="C18" s="74">
        <f>SUM(C19:C20)</f>
        <v>4</v>
      </c>
      <c r="D18" s="106"/>
      <c r="E18" s="74">
        <f>SUM(E19:E20)</f>
        <v>4</v>
      </c>
      <c r="F18" s="65"/>
    </row>
    <row r="19" spans="1:7" ht="143.25" customHeight="1" x14ac:dyDescent="0.3">
      <c r="A19" s="8" t="s">
        <v>30</v>
      </c>
      <c r="B19" s="10">
        <v>2</v>
      </c>
      <c r="C19" s="10">
        <v>2</v>
      </c>
      <c r="D19" s="107" t="s">
        <v>353</v>
      </c>
      <c r="E19" s="10">
        <v>2</v>
      </c>
      <c r="F19" s="65"/>
    </row>
    <row r="20" spans="1:7" ht="83.25" customHeight="1" x14ac:dyDescent="0.3">
      <c r="A20" s="8" t="s">
        <v>31</v>
      </c>
      <c r="B20" s="10">
        <v>2</v>
      </c>
      <c r="C20" s="10">
        <v>2</v>
      </c>
      <c r="D20" s="107" t="s">
        <v>354</v>
      </c>
      <c r="E20" s="10">
        <v>2</v>
      </c>
      <c r="F20" s="65"/>
    </row>
    <row r="21" spans="1:7" ht="21.75" customHeight="1" x14ac:dyDescent="0.3">
      <c r="A21" s="7" t="s">
        <v>32</v>
      </c>
      <c r="B21" s="6">
        <f>B22+B29+B35+B40+B43</f>
        <v>44</v>
      </c>
      <c r="C21" s="6">
        <f>C22+C29+C35+C40+C43</f>
        <v>39</v>
      </c>
      <c r="D21" s="106"/>
      <c r="E21" s="6">
        <f>E22+E29+E35+E40+E43</f>
        <v>42</v>
      </c>
      <c r="F21" s="65"/>
    </row>
    <row r="22" spans="1:7" ht="21.75" customHeight="1" x14ac:dyDescent="0.3">
      <c r="A22" s="7" t="s">
        <v>33</v>
      </c>
      <c r="B22" s="74">
        <f>SUM(B23:B28)</f>
        <v>12</v>
      </c>
      <c r="C22" s="74">
        <f>SUM(C23:C28)</f>
        <v>12</v>
      </c>
      <c r="D22" s="106"/>
      <c r="E22" s="74">
        <f>SUM(E23:E28)</f>
        <v>12</v>
      </c>
      <c r="F22" s="65"/>
    </row>
    <row r="23" spans="1:7" ht="57.75" customHeight="1" x14ac:dyDescent="0.3">
      <c r="A23" s="8" t="s">
        <v>34</v>
      </c>
      <c r="B23" s="10">
        <v>2</v>
      </c>
      <c r="C23" s="10">
        <v>2</v>
      </c>
      <c r="D23" s="107" t="s">
        <v>355</v>
      </c>
      <c r="E23" s="10">
        <v>2</v>
      </c>
      <c r="F23" s="65"/>
    </row>
    <row r="24" spans="1:7" ht="91.5" customHeight="1" x14ac:dyDescent="0.3">
      <c r="A24" s="36" t="s">
        <v>53</v>
      </c>
      <c r="B24" s="10">
        <v>2</v>
      </c>
      <c r="C24" s="10">
        <v>2</v>
      </c>
      <c r="D24" s="107" t="s">
        <v>356</v>
      </c>
      <c r="E24" s="10">
        <v>2</v>
      </c>
      <c r="F24" s="56" t="s">
        <v>44</v>
      </c>
      <c r="G24" s="121" t="s">
        <v>473</v>
      </c>
    </row>
    <row r="25" spans="1:7" ht="41.4" x14ac:dyDescent="0.3">
      <c r="A25" s="8" t="s">
        <v>52</v>
      </c>
      <c r="B25" s="10">
        <v>2</v>
      </c>
      <c r="C25" s="10">
        <v>2</v>
      </c>
      <c r="D25" s="107" t="s">
        <v>180</v>
      </c>
      <c r="E25" s="10">
        <v>2</v>
      </c>
      <c r="F25" s="56" t="s">
        <v>114</v>
      </c>
    </row>
    <row r="26" spans="1:7" ht="50.4" x14ac:dyDescent="0.3">
      <c r="A26" s="35" t="s">
        <v>91</v>
      </c>
      <c r="B26" s="10">
        <v>2</v>
      </c>
      <c r="C26" s="10">
        <v>2</v>
      </c>
      <c r="D26" s="107"/>
      <c r="E26" s="10">
        <v>2</v>
      </c>
      <c r="F26" s="65"/>
    </row>
    <row r="27" spans="1:7" ht="33.6" x14ac:dyDescent="0.3">
      <c r="A27" s="35" t="s">
        <v>54</v>
      </c>
      <c r="B27" s="10">
        <v>2</v>
      </c>
      <c r="C27" s="10">
        <v>2</v>
      </c>
      <c r="D27" s="107"/>
      <c r="E27" s="10">
        <v>2</v>
      </c>
      <c r="F27" s="65"/>
    </row>
    <row r="28" spans="1:7" ht="33.6" x14ac:dyDescent="0.3">
      <c r="A28" s="36" t="s">
        <v>152</v>
      </c>
      <c r="B28" s="10">
        <v>2</v>
      </c>
      <c r="C28" s="10">
        <v>2</v>
      </c>
      <c r="D28" s="106"/>
      <c r="E28" s="10">
        <v>2</v>
      </c>
      <c r="F28" s="65"/>
      <c r="G28" s="121" t="s">
        <v>410</v>
      </c>
    </row>
    <row r="29" spans="1:7" ht="22.5" customHeight="1" x14ac:dyDescent="0.3">
      <c r="A29" s="7" t="s">
        <v>35</v>
      </c>
      <c r="B29" s="74">
        <f>SUM(B30:B34)</f>
        <v>10</v>
      </c>
      <c r="C29" s="74">
        <f>SUM(C30:C34)</f>
        <v>10</v>
      </c>
      <c r="D29" s="106"/>
      <c r="E29" s="74">
        <f>SUM(E30:E34)</f>
        <v>10</v>
      </c>
      <c r="F29" s="65"/>
    </row>
    <row r="30" spans="1:7" ht="54.75" customHeight="1" x14ac:dyDescent="0.3">
      <c r="A30" s="8" t="s">
        <v>153</v>
      </c>
      <c r="B30" s="10">
        <v>2</v>
      </c>
      <c r="C30" s="10">
        <v>2</v>
      </c>
      <c r="D30" s="106"/>
      <c r="E30" s="10">
        <v>2</v>
      </c>
      <c r="F30" s="65"/>
    </row>
    <row r="31" spans="1:7" ht="54" customHeight="1" x14ac:dyDescent="0.3">
      <c r="A31" s="8" t="s">
        <v>154</v>
      </c>
      <c r="B31" s="10">
        <v>2</v>
      </c>
      <c r="C31" s="10">
        <v>2</v>
      </c>
      <c r="D31" s="106"/>
      <c r="E31" s="10">
        <v>2</v>
      </c>
      <c r="F31" s="65"/>
    </row>
    <row r="32" spans="1:7" ht="54" customHeight="1" x14ac:dyDescent="0.3">
      <c r="A32" s="35" t="s">
        <v>129</v>
      </c>
      <c r="B32" s="10">
        <v>2</v>
      </c>
      <c r="C32" s="10">
        <v>2</v>
      </c>
      <c r="D32" s="107"/>
      <c r="E32" s="10">
        <v>2</v>
      </c>
      <c r="F32" s="56"/>
    </row>
    <row r="33" spans="1:7" ht="50.4" x14ac:dyDescent="0.3">
      <c r="A33" s="8" t="s">
        <v>155</v>
      </c>
      <c r="B33" s="10">
        <v>2</v>
      </c>
      <c r="C33" s="10">
        <v>2</v>
      </c>
      <c r="D33" s="106"/>
      <c r="E33" s="10">
        <v>2</v>
      </c>
      <c r="F33" s="65"/>
    </row>
    <row r="34" spans="1:7" ht="63.75" customHeight="1" x14ac:dyDescent="0.3">
      <c r="A34" s="8" t="s">
        <v>156</v>
      </c>
      <c r="B34" s="10">
        <v>2</v>
      </c>
      <c r="C34" s="10">
        <v>2</v>
      </c>
      <c r="D34" s="107"/>
      <c r="E34" s="10">
        <v>2</v>
      </c>
      <c r="F34" s="56"/>
    </row>
    <row r="35" spans="1:7" ht="24" customHeight="1" x14ac:dyDescent="0.3">
      <c r="A35" s="7" t="s">
        <v>36</v>
      </c>
      <c r="B35" s="74">
        <f>SUM(B36:B39)</f>
        <v>8</v>
      </c>
      <c r="C35" s="74">
        <f>SUM(C36:C39)</f>
        <v>6</v>
      </c>
      <c r="D35" s="106"/>
      <c r="E35" s="74">
        <f>SUM(E36:E39)</f>
        <v>8</v>
      </c>
      <c r="F35" s="65"/>
    </row>
    <row r="36" spans="1:7" ht="67.2" x14ac:dyDescent="0.3">
      <c r="A36" s="9" t="s">
        <v>69</v>
      </c>
      <c r="B36" s="10">
        <v>2</v>
      </c>
      <c r="C36" s="10">
        <v>2</v>
      </c>
      <c r="D36" s="106"/>
      <c r="E36" s="10">
        <v>2</v>
      </c>
      <c r="F36" s="65"/>
    </row>
    <row r="37" spans="1:7" ht="50.4" x14ac:dyDescent="0.3">
      <c r="A37" s="35" t="s">
        <v>70</v>
      </c>
      <c r="B37" s="10">
        <v>2</v>
      </c>
      <c r="C37" s="10">
        <v>2</v>
      </c>
      <c r="D37" s="106"/>
      <c r="E37" s="10">
        <v>2</v>
      </c>
      <c r="F37" s="65"/>
    </row>
    <row r="38" spans="1:7" ht="33.6" x14ac:dyDescent="0.3">
      <c r="A38" s="9" t="s">
        <v>157</v>
      </c>
      <c r="B38" s="10">
        <v>2</v>
      </c>
      <c r="C38" s="10">
        <v>2</v>
      </c>
      <c r="D38" s="106"/>
      <c r="E38" s="10">
        <v>2</v>
      </c>
      <c r="F38" s="65"/>
    </row>
    <row r="39" spans="1:7" s="204" customFormat="1" ht="33.6" x14ac:dyDescent="0.3">
      <c r="A39" s="209" t="s">
        <v>139</v>
      </c>
      <c r="B39" s="201">
        <v>2</v>
      </c>
      <c r="C39" s="201">
        <v>0</v>
      </c>
      <c r="D39" s="225"/>
      <c r="E39" s="201">
        <v>2</v>
      </c>
      <c r="F39" s="220"/>
      <c r="G39" s="212" t="s">
        <v>420</v>
      </c>
    </row>
    <row r="40" spans="1:7" ht="28.5" customHeight="1" x14ac:dyDescent="0.3">
      <c r="A40" s="7" t="s">
        <v>37</v>
      </c>
      <c r="B40" s="74">
        <f>SUM(B41:B42)</f>
        <v>4</v>
      </c>
      <c r="C40" s="74">
        <f>SUM(C41:C42)</f>
        <v>2</v>
      </c>
      <c r="D40" s="106"/>
      <c r="E40" s="74">
        <f>SUM(E41:E42)</f>
        <v>4</v>
      </c>
      <c r="F40" s="65"/>
    </row>
    <row r="41" spans="1:7" ht="50.4" x14ac:dyDescent="0.3">
      <c r="A41" s="8" t="s">
        <v>47</v>
      </c>
      <c r="B41" s="10">
        <v>2</v>
      </c>
      <c r="C41" s="10">
        <v>1</v>
      </c>
      <c r="D41" s="106"/>
      <c r="E41" s="10">
        <v>2</v>
      </c>
      <c r="F41" s="65"/>
    </row>
    <row r="42" spans="1:7" ht="84" x14ac:dyDescent="0.3">
      <c r="A42" s="35" t="s">
        <v>158</v>
      </c>
      <c r="B42" s="10">
        <v>2</v>
      </c>
      <c r="C42" s="10">
        <v>1</v>
      </c>
      <c r="D42" s="107"/>
      <c r="E42" s="10">
        <v>2</v>
      </c>
      <c r="F42" s="65"/>
    </row>
    <row r="43" spans="1:7" ht="27" customHeight="1" x14ac:dyDescent="0.3">
      <c r="A43" s="31" t="s">
        <v>38</v>
      </c>
      <c r="B43" s="74">
        <f>SUM(B44:B48)</f>
        <v>10</v>
      </c>
      <c r="C43" s="74">
        <f>SUM(C44:C48)</f>
        <v>9</v>
      </c>
      <c r="D43" s="106"/>
      <c r="E43" s="74">
        <f>SUM(E44:E48)</f>
        <v>8</v>
      </c>
      <c r="F43" s="65"/>
    </row>
    <row r="44" spans="1:7" ht="50.4" x14ac:dyDescent="0.3">
      <c r="A44" s="8" t="s">
        <v>39</v>
      </c>
      <c r="B44" s="10">
        <v>2</v>
      </c>
      <c r="C44" s="10">
        <v>2</v>
      </c>
      <c r="D44" s="107"/>
      <c r="E44" s="10">
        <v>2</v>
      </c>
      <c r="F44" s="65"/>
    </row>
    <row r="45" spans="1:7" ht="33.6" x14ac:dyDescent="0.3">
      <c r="A45" s="8" t="s">
        <v>57</v>
      </c>
      <c r="B45" s="10">
        <v>2</v>
      </c>
      <c r="C45" s="10">
        <v>2</v>
      </c>
      <c r="D45" s="108"/>
      <c r="E45" s="10">
        <v>2</v>
      </c>
      <c r="F45" s="65"/>
    </row>
    <row r="46" spans="1:7" s="204" customFormat="1" ht="50.4" x14ac:dyDescent="0.3">
      <c r="A46" s="209" t="s">
        <v>164</v>
      </c>
      <c r="B46" s="201">
        <v>2</v>
      </c>
      <c r="C46" s="201">
        <v>1</v>
      </c>
      <c r="D46" s="226"/>
      <c r="E46" s="201"/>
      <c r="F46" s="219"/>
      <c r="G46" s="212" t="s">
        <v>476</v>
      </c>
    </row>
    <row r="47" spans="1:7" ht="50.4" x14ac:dyDescent="0.3">
      <c r="A47" s="35" t="s">
        <v>67</v>
      </c>
      <c r="B47" s="10">
        <v>2</v>
      </c>
      <c r="C47" s="10">
        <v>2</v>
      </c>
      <c r="D47" s="109"/>
      <c r="E47" s="10">
        <v>2</v>
      </c>
      <c r="F47" s="67"/>
    </row>
    <row r="48" spans="1:7" ht="27.75" customHeight="1" x14ac:dyDescent="0.3">
      <c r="A48" s="8" t="s">
        <v>71</v>
      </c>
      <c r="B48" s="10">
        <v>2</v>
      </c>
      <c r="C48" s="10">
        <v>2</v>
      </c>
      <c r="D48" s="107"/>
      <c r="E48" s="10">
        <v>2</v>
      </c>
      <c r="F48" s="65"/>
    </row>
    <row r="49" spans="1:7" ht="23.25" customHeight="1" x14ac:dyDescent="0.3">
      <c r="A49" s="31" t="s">
        <v>40</v>
      </c>
      <c r="B49" s="6">
        <f>B50+B53</f>
        <v>10</v>
      </c>
      <c r="C49" s="6">
        <f>C50+C53</f>
        <v>7</v>
      </c>
      <c r="D49" s="106"/>
      <c r="E49" s="6">
        <f>E50+E53</f>
        <v>8</v>
      </c>
      <c r="F49" s="65"/>
    </row>
    <row r="50" spans="1:7" ht="23.25" customHeight="1" x14ac:dyDescent="0.3">
      <c r="A50" s="31" t="s">
        <v>18</v>
      </c>
      <c r="B50" s="74">
        <f>SUM(B51:B52)</f>
        <v>4</v>
      </c>
      <c r="C50" s="74">
        <f>SUM(C51:C52)</f>
        <v>4</v>
      </c>
      <c r="D50" s="106"/>
      <c r="E50" s="74">
        <f>SUM(E51:E52)</f>
        <v>4</v>
      </c>
      <c r="F50" s="65"/>
    </row>
    <row r="51" spans="1:7" ht="83.25" customHeight="1" x14ac:dyDescent="0.3">
      <c r="A51" s="35" t="s">
        <v>145</v>
      </c>
      <c r="B51" s="10">
        <v>2</v>
      </c>
      <c r="C51" s="10">
        <v>2</v>
      </c>
      <c r="D51" s="107"/>
      <c r="E51" s="10">
        <v>2</v>
      </c>
      <c r="F51" s="56" t="s">
        <v>136</v>
      </c>
    </row>
    <row r="52" spans="1:7" ht="50.4" x14ac:dyDescent="0.3">
      <c r="A52" s="35" t="s">
        <v>56</v>
      </c>
      <c r="B52" s="10">
        <v>2</v>
      </c>
      <c r="C52" s="10">
        <v>2</v>
      </c>
      <c r="D52" s="106"/>
      <c r="E52" s="10">
        <v>2</v>
      </c>
      <c r="F52" s="66"/>
      <c r="G52" s="121" t="s">
        <v>422</v>
      </c>
    </row>
    <row r="53" spans="1:7" ht="27" customHeight="1" x14ac:dyDescent="0.3">
      <c r="A53" s="31" t="s">
        <v>41</v>
      </c>
      <c r="B53" s="74">
        <f>SUM(B54:B56)</f>
        <v>6</v>
      </c>
      <c r="C53" s="74">
        <f>SUM(C54:C56)</f>
        <v>3</v>
      </c>
      <c r="D53" s="106"/>
      <c r="E53" s="74">
        <f>SUM(E54:E56)</f>
        <v>4</v>
      </c>
      <c r="F53" s="65"/>
    </row>
    <row r="54" spans="1:7" ht="33.6" x14ac:dyDescent="0.3">
      <c r="A54" s="8" t="s">
        <v>58</v>
      </c>
      <c r="B54" s="10">
        <v>2</v>
      </c>
      <c r="C54" s="110"/>
      <c r="D54" s="107" t="s">
        <v>43</v>
      </c>
      <c r="E54" s="10">
        <v>1</v>
      </c>
      <c r="F54" s="56" t="s">
        <v>43</v>
      </c>
    </row>
    <row r="55" spans="1:7" ht="33.6" x14ac:dyDescent="0.3">
      <c r="A55" s="8" t="s">
        <v>42</v>
      </c>
      <c r="B55" s="10">
        <v>2</v>
      </c>
      <c r="C55" s="10">
        <v>2</v>
      </c>
      <c r="D55" s="106"/>
      <c r="E55" s="10">
        <v>2</v>
      </c>
      <c r="F55" s="65"/>
    </row>
    <row r="56" spans="1:7" ht="54" customHeight="1" x14ac:dyDescent="0.3">
      <c r="A56" s="36" t="s">
        <v>76</v>
      </c>
      <c r="B56" s="10">
        <v>2</v>
      </c>
      <c r="C56" s="10">
        <v>1</v>
      </c>
      <c r="D56" s="106"/>
      <c r="E56" s="10">
        <v>1</v>
      </c>
      <c r="F56" s="65"/>
    </row>
    <row r="57" spans="1:7" ht="22.5" customHeight="1" x14ac:dyDescent="0.3">
      <c r="A57" s="72" t="s">
        <v>5</v>
      </c>
      <c r="B57" s="6">
        <f>B14+B21+B49</f>
        <v>62</v>
      </c>
      <c r="C57" s="6">
        <f>C14+C21+C49</f>
        <v>54</v>
      </c>
      <c r="D57" s="111"/>
      <c r="E57" s="6">
        <f>E14+E21+E49</f>
        <v>58</v>
      </c>
      <c r="F57" s="68"/>
    </row>
    <row r="58" spans="1:7" ht="27.75" customHeight="1" x14ac:dyDescent="0.3">
      <c r="A58" s="74" t="s">
        <v>6</v>
      </c>
      <c r="B58" s="6">
        <v>100</v>
      </c>
      <c r="C58" s="185">
        <f>ROUND(C57/B57*100,0)</f>
        <v>87</v>
      </c>
      <c r="D58" s="186"/>
      <c r="E58" s="180">
        <f>ROUND(E57/B57*100,0)</f>
        <v>94</v>
      </c>
      <c r="F58" s="180"/>
    </row>
    <row r="59" spans="1:7" ht="27" customHeight="1" x14ac:dyDescent="0.3">
      <c r="A59" s="74" t="s">
        <v>7</v>
      </c>
      <c r="B59" s="10"/>
      <c r="C59" s="180" t="str">
        <f>IF(AND(AND(C16=2,C23=2),C58&gt;=80),"Loại A",IF(AND(AND(C16=2,C23=2),C58&gt;=65),"Loại B",IF(AND(AND(C16=2,C23=2),C58&gt;=50),"Loại C",IF(AND(AND(C16=2,C23=2),C58&lt;50),"Không đạt chuẩn",IF(OR(C16&lt;2,C23&lt;2),"Không đạt chuẩn")))))</f>
        <v>Loại A</v>
      </c>
      <c r="D59" s="180"/>
      <c r="E59" s="180" t="str">
        <f>IF(AND(AND(E16=2,E23=2),E58&gt;=80),"Loại A",IF(AND(AND(E16=2,E23=2),E58&gt;=65),"Loại B",IF(AND(AND(E16=2,E23=2),E58&gt;=50),"Loại C",IF(AND(AND(E16=2,E23=2),E58&lt;50),"Không đạt chuẩn",IF(OR(E16&lt;2,E23&lt;2),"Không đạt chuẩn")))))</f>
        <v>Loại A</v>
      </c>
      <c r="F59" s="180"/>
    </row>
    <row r="60" spans="1:7" x14ac:dyDescent="0.3">
      <c r="A60" s="13"/>
    </row>
    <row r="61" spans="1:7" x14ac:dyDescent="0.3">
      <c r="A61" s="73" t="s">
        <v>357</v>
      </c>
      <c r="D61" s="178" t="s">
        <v>171</v>
      </c>
      <c r="E61" s="178"/>
      <c r="F61" s="178"/>
    </row>
    <row r="62" spans="1:7" x14ac:dyDescent="0.3">
      <c r="A62" s="75" t="s">
        <v>8</v>
      </c>
      <c r="D62" s="181" t="s">
        <v>9</v>
      </c>
      <c r="E62" s="181"/>
      <c r="F62" s="181"/>
    </row>
    <row r="63" spans="1:7" x14ac:dyDescent="0.3">
      <c r="A63" s="73" t="s">
        <v>10</v>
      </c>
      <c r="D63" s="178" t="s">
        <v>10</v>
      </c>
      <c r="E63" s="178"/>
      <c r="F63" s="178"/>
    </row>
    <row r="65" spans="3:4" x14ac:dyDescent="0.3">
      <c r="C65" s="14"/>
      <c r="D65" s="5"/>
    </row>
    <row r="67" spans="3:4" x14ac:dyDescent="0.3">
      <c r="C67" s="14"/>
      <c r="D67" s="5"/>
    </row>
  </sheetData>
  <mergeCells count="13">
    <mergeCell ref="D63:F63"/>
    <mergeCell ref="C58:D58"/>
    <mergeCell ref="E58:F58"/>
    <mergeCell ref="C59:D59"/>
    <mergeCell ref="E59:F59"/>
    <mergeCell ref="D61:F61"/>
    <mergeCell ref="D62:F62"/>
    <mergeCell ref="D3:F3"/>
    <mergeCell ref="A5:F5"/>
    <mergeCell ref="A12:A13"/>
    <mergeCell ref="B12:B13"/>
    <mergeCell ref="C12:D12"/>
    <mergeCell ref="E12:F12"/>
  </mergeCells>
  <conditionalFormatting sqref="B14:C56">
    <cfRule type="cellIs" dxfId="87" priority="2" stopIfTrue="1" operator="equal">
      <formula>0</formula>
    </cfRule>
  </conditionalFormatting>
  <conditionalFormatting sqref="E14:E56">
    <cfRule type="cellIs" dxfId="86" priority="1" stopIfTrue="1" operator="equal">
      <formula>0</formula>
    </cfRule>
  </conditionalFormatting>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2"/>
  <sheetViews>
    <sheetView topLeftCell="A7" workbookViewId="0">
      <selection activeCell="A15" sqref="A15"/>
    </sheetView>
  </sheetViews>
  <sheetFormatPr defaultColWidth="8.90625" defaultRowHeight="16.8" x14ac:dyDescent="0.3"/>
  <cols>
    <col min="1" max="1" width="45.453125" style="5" customWidth="1"/>
    <col min="2" max="2" width="8.90625" style="5"/>
    <col min="3" max="3" width="12.08984375" style="5" customWidth="1"/>
    <col min="4" max="4" width="23.81640625" style="5" customWidth="1"/>
    <col min="5" max="5" width="12.90625" style="5" customWidth="1"/>
    <col min="6" max="6" width="25.453125" style="5" customWidth="1"/>
    <col min="7" max="7" width="23.453125" style="120" customWidth="1"/>
    <col min="8" max="16384" width="8.90625" style="5"/>
  </cols>
  <sheetData>
    <row r="2" spans="1:7" ht="58.5" customHeight="1" x14ac:dyDescent="0.3">
      <c r="A2" s="76" t="s">
        <v>111</v>
      </c>
      <c r="B2" s="3"/>
      <c r="D2" s="182" t="s">
        <v>11</v>
      </c>
      <c r="E2" s="182"/>
      <c r="F2" s="182"/>
    </row>
    <row r="3" spans="1:7" ht="8.25" customHeight="1" x14ac:dyDescent="0.3">
      <c r="A3" s="1"/>
      <c r="B3" s="2"/>
    </row>
    <row r="4" spans="1:7" ht="44.25" customHeight="1" x14ac:dyDescent="0.3">
      <c r="A4" s="183" t="s">
        <v>93</v>
      </c>
      <c r="B4" s="184"/>
      <c r="C4" s="184"/>
      <c r="D4" s="184"/>
      <c r="E4" s="184"/>
      <c r="F4" s="184"/>
    </row>
    <row r="5" spans="1:7" ht="18" x14ac:dyDescent="0.3">
      <c r="A5" s="12" t="s">
        <v>402</v>
      </c>
    </row>
    <row r="6" spans="1:7" ht="18" customHeight="1" x14ac:dyDescent="0.3">
      <c r="A6" s="12" t="s">
        <v>370</v>
      </c>
    </row>
    <row r="7" spans="1:7" ht="19.5" customHeight="1" x14ac:dyDescent="0.3">
      <c r="A7" s="21" t="s">
        <v>371</v>
      </c>
    </row>
    <row r="8" spans="1:7" ht="19.5" customHeight="1" x14ac:dyDescent="0.3">
      <c r="A8" s="12" t="s">
        <v>403</v>
      </c>
    </row>
    <row r="9" spans="1:7" ht="21.75" customHeight="1" x14ac:dyDescent="0.3">
      <c r="A9" s="12" t="s">
        <v>449</v>
      </c>
    </row>
    <row r="10" spans="1:7" ht="10.5" customHeight="1" x14ac:dyDescent="0.3">
      <c r="A10" s="4"/>
    </row>
    <row r="11" spans="1:7" ht="24.75" customHeight="1" x14ac:dyDescent="0.3">
      <c r="A11" s="180" t="s">
        <v>0</v>
      </c>
      <c r="B11" s="180" t="s">
        <v>1</v>
      </c>
      <c r="C11" s="180" t="s">
        <v>27</v>
      </c>
      <c r="D11" s="180"/>
      <c r="E11" s="180" t="s">
        <v>2</v>
      </c>
      <c r="F11" s="180"/>
    </row>
    <row r="12" spans="1:7" ht="33.6" x14ac:dyDescent="0.3">
      <c r="A12" s="180"/>
      <c r="B12" s="180"/>
      <c r="C12" s="28" t="s">
        <v>3</v>
      </c>
      <c r="D12" s="28" t="s">
        <v>4</v>
      </c>
      <c r="E12" s="28" t="s">
        <v>3</v>
      </c>
      <c r="F12" s="28" t="s">
        <v>4</v>
      </c>
    </row>
    <row r="13" spans="1:7" ht="33.6" x14ac:dyDescent="0.3">
      <c r="A13" s="33" t="s">
        <v>64</v>
      </c>
      <c r="B13" s="6">
        <f>SUM(B14:B15)</f>
        <v>4</v>
      </c>
      <c r="C13" s="6">
        <f>SUM(C14:C15)</f>
        <v>4</v>
      </c>
      <c r="D13" s="53"/>
      <c r="E13" s="6">
        <f>SUM(E14:E15)</f>
        <v>0</v>
      </c>
      <c r="F13" s="10"/>
    </row>
    <row r="14" spans="1:7" ht="33.6" x14ac:dyDescent="0.3">
      <c r="A14" s="8" t="s">
        <v>61</v>
      </c>
      <c r="B14" s="10">
        <v>2</v>
      </c>
      <c r="C14" s="10">
        <v>2</v>
      </c>
      <c r="D14" s="139" t="s">
        <v>442</v>
      </c>
      <c r="E14" s="10"/>
      <c r="F14" s="53"/>
      <c r="G14" s="120" t="s">
        <v>441</v>
      </c>
    </row>
    <row r="15" spans="1:7" ht="67.2" x14ac:dyDescent="0.3">
      <c r="A15" s="8" t="s">
        <v>63</v>
      </c>
      <c r="B15" s="10">
        <v>2</v>
      </c>
      <c r="C15" s="10">
        <v>2</v>
      </c>
      <c r="D15" s="132" t="s">
        <v>443</v>
      </c>
      <c r="E15" s="10"/>
      <c r="F15" s="53"/>
      <c r="G15" s="120" t="s">
        <v>440</v>
      </c>
    </row>
    <row r="16" spans="1:7" ht="26.25" customHeight="1" x14ac:dyDescent="0.3">
      <c r="A16" s="33" t="s">
        <v>49</v>
      </c>
      <c r="B16" s="6">
        <f>B17+B22+B28+B33+B36</f>
        <v>40</v>
      </c>
      <c r="C16" s="6">
        <f>C17+C22+C28+C33+C36</f>
        <v>36</v>
      </c>
      <c r="D16" s="53"/>
      <c r="E16" s="6">
        <f>E17+E22+E28+E33+E36</f>
        <v>0</v>
      </c>
      <c r="F16" s="53"/>
    </row>
    <row r="17" spans="1:7" ht="22.5" customHeight="1" x14ac:dyDescent="0.3">
      <c r="A17" s="7" t="s">
        <v>33</v>
      </c>
      <c r="B17" s="82">
        <f>SUM(B18:B21)</f>
        <v>8</v>
      </c>
      <c r="C17" s="82">
        <f>SUM(C18:C21)</f>
        <v>8</v>
      </c>
      <c r="D17" s="53"/>
      <c r="E17" s="82">
        <f>SUM(E18:E21)</f>
        <v>0</v>
      </c>
      <c r="F17" s="53"/>
    </row>
    <row r="18" spans="1:7" ht="50.4" x14ac:dyDescent="0.3">
      <c r="A18" s="8" t="s">
        <v>48</v>
      </c>
      <c r="B18" s="10">
        <v>2</v>
      </c>
      <c r="C18" s="10">
        <v>2</v>
      </c>
      <c r="D18" s="53" t="s">
        <v>444</v>
      </c>
      <c r="E18" s="10"/>
      <c r="F18" s="53"/>
    </row>
    <row r="19" spans="1:7" ht="50.4" x14ac:dyDescent="0.3">
      <c r="A19" s="35" t="s">
        <v>90</v>
      </c>
      <c r="B19" s="10">
        <v>2</v>
      </c>
      <c r="C19" s="10">
        <v>2</v>
      </c>
      <c r="D19" s="60"/>
      <c r="E19" s="10"/>
      <c r="F19" s="53"/>
    </row>
    <row r="20" spans="1:7" ht="56.25" customHeight="1" x14ac:dyDescent="0.3">
      <c r="A20" s="35" t="s">
        <v>65</v>
      </c>
      <c r="B20" s="10">
        <v>2</v>
      </c>
      <c r="C20" s="10">
        <v>2</v>
      </c>
      <c r="D20" s="60"/>
      <c r="E20" s="10"/>
      <c r="F20" s="53"/>
    </row>
    <row r="21" spans="1:7" ht="48.75" customHeight="1" x14ac:dyDescent="0.3">
      <c r="A21" s="36" t="s">
        <v>66</v>
      </c>
      <c r="B21" s="10">
        <v>2</v>
      </c>
      <c r="C21" s="10">
        <v>2</v>
      </c>
      <c r="D21" s="60"/>
      <c r="E21" s="10"/>
      <c r="F21" s="53"/>
      <c r="G21" s="120" t="s">
        <v>410</v>
      </c>
    </row>
    <row r="22" spans="1:7" ht="22.5" customHeight="1" x14ac:dyDescent="0.3">
      <c r="A22" s="7" t="s">
        <v>35</v>
      </c>
      <c r="B22" s="82">
        <f>SUM(B23:B27)</f>
        <v>10</v>
      </c>
      <c r="C22" s="82">
        <f>SUM(C23:C27)</f>
        <v>9</v>
      </c>
      <c r="D22" s="53"/>
      <c r="E22" s="82">
        <f>SUM(E23:E27)</f>
        <v>0</v>
      </c>
      <c r="F22" s="53"/>
    </row>
    <row r="23" spans="1:7" ht="54.75" customHeight="1" x14ac:dyDescent="0.3">
      <c r="A23" s="8" t="s">
        <v>153</v>
      </c>
      <c r="B23" s="10">
        <v>2</v>
      </c>
      <c r="C23" s="10">
        <v>2</v>
      </c>
      <c r="D23" s="128" t="s">
        <v>429</v>
      </c>
      <c r="E23" s="10"/>
      <c r="F23" s="53"/>
    </row>
    <row r="24" spans="1:7" ht="44.25" customHeight="1" x14ac:dyDescent="0.3">
      <c r="A24" s="8" t="s">
        <v>159</v>
      </c>
      <c r="B24" s="10">
        <v>2</v>
      </c>
      <c r="C24" s="10">
        <v>1</v>
      </c>
      <c r="D24" s="128" t="s">
        <v>445</v>
      </c>
      <c r="E24" s="10"/>
      <c r="F24" s="53"/>
    </row>
    <row r="25" spans="1:7" ht="54" customHeight="1" x14ac:dyDescent="0.3">
      <c r="A25" s="35" t="s">
        <v>129</v>
      </c>
      <c r="B25" s="10">
        <v>2</v>
      </c>
      <c r="C25" s="10">
        <v>2</v>
      </c>
      <c r="D25" s="77" t="s">
        <v>431</v>
      </c>
      <c r="E25" s="10"/>
      <c r="F25" s="56" t="s">
        <v>131</v>
      </c>
    </row>
    <row r="26" spans="1:7" ht="50.4" x14ac:dyDescent="0.3">
      <c r="A26" s="8" t="s">
        <v>68</v>
      </c>
      <c r="B26" s="10">
        <v>2</v>
      </c>
      <c r="C26" s="10">
        <v>2</v>
      </c>
      <c r="D26" s="60"/>
      <c r="E26" s="10"/>
      <c r="F26" s="53"/>
    </row>
    <row r="27" spans="1:7" ht="70.5" customHeight="1" x14ac:dyDescent="0.3">
      <c r="A27" s="8" t="s">
        <v>156</v>
      </c>
      <c r="B27" s="10">
        <v>2</v>
      </c>
      <c r="C27" s="10">
        <v>2</v>
      </c>
      <c r="D27" s="56"/>
      <c r="E27" s="10"/>
      <c r="F27" s="56" t="s">
        <v>160</v>
      </c>
    </row>
    <row r="28" spans="1:7" ht="30.75" customHeight="1" x14ac:dyDescent="0.3">
      <c r="A28" s="7" t="s">
        <v>36</v>
      </c>
      <c r="B28" s="82">
        <f>SUM(B29:B32)</f>
        <v>8</v>
      </c>
      <c r="C28" s="82">
        <f>SUM(C29:C32)</f>
        <v>8</v>
      </c>
      <c r="D28" s="53"/>
      <c r="E28" s="82">
        <f>SUM(E29:E32)</f>
        <v>0</v>
      </c>
      <c r="F28" s="53"/>
    </row>
    <row r="29" spans="1:7" ht="50.4" x14ac:dyDescent="0.3">
      <c r="A29" s="9" t="s">
        <v>73</v>
      </c>
      <c r="B29" s="10">
        <v>2</v>
      </c>
      <c r="C29" s="10">
        <v>2</v>
      </c>
      <c r="D29" s="60"/>
      <c r="E29" s="10"/>
      <c r="F29" s="53"/>
    </row>
    <row r="30" spans="1:7" ht="67.2" x14ac:dyDescent="0.3">
      <c r="A30" s="35" t="s">
        <v>72</v>
      </c>
      <c r="B30" s="10">
        <v>2</v>
      </c>
      <c r="C30" s="10">
        <v>2</v>
      </c>
      <c r="D30" s="60"/>
      <c r="E30" s="10"/>
      <c r="F30" s="53"/>
    </row>
    <row r="31" spans="1:7" ht="33.6" x14ac:dyDescent="0.3">
      <c r="A31" s="9" t="s">
        <v>157</v>
      </c>
      <c r="B31" s="10">
        <v>2</v>
      </c>
      <c r="C31" s="10">
        <v>2</v>
      </c>
      <c r="D31" s="60"/>
      <c r="E31" s="10"/>
      <c r="F31" s="53"/>
    </row>
    <row r="32" spans="1:7" ht="50.4" x14ac:dyDescent="0.3">
      <c r="A32" s="35" t="s">
        <v>161</v>
      </c>
      <c r="B32" s="10">
        <v>2</v>
      </c>
      <c r="C32" s="10">
        <v>2</v>
      </c>
      <c r="D32" s="60"/>
      <c r="E32" s="10"/>
      <c r="F32" s="53"/>
    </row>
    <row r="33" spans="1:6" ht="28.5" customHeight="1" x14ac:dyDescent="0.3">
      <c r="A33" s="7" t="s">
        <v>37</v>
      </c>
      <c r="B33" s="82">
        <f>SUM(B34:B35)</f>
        <v>4</v>
      </c>
      <c r="C33" s="82">
        <f>SUM(C34:C35)</f>
        <v>4</v>
      </c>
      <c r="D33" s="53"/>
      <c r="E33" s="82">
        <f>SUM(E34:E35)</f>
        <v>0</v>
      </c>
      <c r="F33" s="53"/>
    </row>
    <row r="34" spans="1:6" ht="33.6" x14ac:dyDescent="0.3">
      <c r="A34" s="8" t="s">
        <v>74</v>
      </c>
      <c r="B34" s="10">
        <v>2</v>
      </c>
      <c r="C34" s="10">
        <v>2</v>
      </c>
      <c r="D34" s="60"/>
      <c r="E34" s="10"/>
      <c r="F34" s="53"/>
    </row>
    <row r="35" spans="1:6" ht="84" x14ac:dyDescent="0.3">
      <c r="A35" s="35" t="s">
        <v>162</v>
      </c>
      <c r="B35" s="10">
        <v>2</v>
      </c>
      <c r="C35" s="10">
        <v>2</v>
      </c>
      <c r="D35" s="60"/>
      <c r="E35" s="10"/>
      <c r="F35" s="53"/>
    </row>
    <row r="36" spans="1:6" ht="27" customHeight="1" x14ac:dyDescent="0.3">
      <c r="A36" s="31" t="s">
        <v>38</v>
      </c>
      <c r="B36" s="82">
        <f>SUM(B37:B41)</f>
        <v>10</v>
      </c>
      <c r="C36" s="82">
        <f>SUM(C37:C41)</f>
        <v>7</v>
      </c>
      <c r="D36" s="53"/>
      <c r="E36" s="82">
        <f>SUM(E37:E41)</f>
        <v>0</v>
      </c>
      <c r="F36" s="53"/>
    </row>
    <row r="37" spans="1:6" ht="50.4" x14ac:dyDescent="0.3">
      <c r="A37" s="8" t="s">
        <v>165</v>
      </c>
      <c r="B37" s="10">
        <v>2</v>
      </c>
      <c r="C37" s="10">
        <v>2</v>
      </c>
      <c r="D37" s="128" t="s">
        <v>432</v>
      </c>
      <c r="E37" s="10"/>
      <c r="F37" s="53"/>
    </row>
    <row r="38" spans="1:6" ht="50.4" x14ac:dyDescent="0.3">
      <c r="A38" s="8" t="s">
        <v>166</v>
      </c>
      <c r="B38" s="10">
        <v>2</v>
      </c>
      <c r="C38" s="10">
        <v>2</v>
      </c>
      <c r="D38" s="128" t="s">
        <v>432</v>
      </c>
      <c r="E38" s="10"/>
      <c r="F38" s="53"/>
    </row>
    <row r="39" spans="1:6" ht="50.4" x14ac:dyDescent="0.3">
      <c r="A39" s="35" t="s">
        <v>163</v>
      </c>
      <c r="B39" s="10">
        <v>2</v>
      </c>
      <c r="C39" s="10">
        <v>0</v>
      </c>
      <c r="D39" s="128"/>
      <c r="E39" s="27"/>
      <c r="F39" s="53"/>
    </row>
    <row r="40" spans="1:6" ht="50.4" x14ac:dyDescent="0.3">
      <c r="A40" s="35" t="s">
        <v>143</v>
      </c>
      <c r="B40" s="10">
        <v>2</v>
      </c>
      <c r="C40" s="10">
        <v>1</v>
      </c>
      <c r="D40" s="128" t="s">
        <v>446</v>
      </c>
      <c r="E40" s="27"/>
      <c r="F40" s="53"/>
    </row>
    <row r="41" spans="1:6" ht="26.25" customHeight="1" x14ac:dyDescent="0.3">
      <c r="A41" s="8" t="s">
        <v>71</v>
      </c>
      <c r="B41" s="10">
        <v>2</v>
      </c>
      <c r="C41" s="10">
        <v>2</v>
      </c>
      <c r="D41" s="60"/>
      <c r="E41" s="10"/>
      <c r="F41" s="53"/>
    </row>
    <row r="42" spans="1:6" ht="23.25" customHeight="1" x14ac:dyDescent="0.3">
      <c r="A42" s="31" t="s">
        <v>40</v>
      </c>
      <c r="B42" s="6">
        <f>B43+B46</f>
        <v>10</v>
      </c>
      <c r="C42" s="6">
        <f>C43+C46</f>
        <v>4</v>
      </c>
      <c r="D42" s="53"/>
      <c r="E42" s="6">
        <f>E43+E46</f>
        <v>0</v>
      </c>
      <c r="F42" s="53"/>
    </row>
    <row r="43" spans="1:6" ht="23.25" customHeight="1" x14ac:dyDescent="0.3">
      <c r="A43" s="31" t="s">
        <v>18</v>
      </c>
      <c r="B43" s="82">
        <f>SUM(B44:B45)</f>
        <v>4</v>
      </c>
      <c r="C43" s="82">
        <f>SUM(C44:C45)</f>
        <v>2</v>
      </c>
      <c r="D43" s="53"/>
      <c r="E43" s="82">
        <f>SUM(E44:E45)</f>
        <v>0</v>
      </c>
      <c r="F43" s="53"/>
    </row>
    <row r="44" spans="1:6" ht="84" x14ac:dyDescent="0.3">
      <c r="A44" s="35" t="s">
        <v>55</v>
      </c>
      <c r="B44" s="10">
        <v>2</v>
      </c>
      <c r="C44" s="10">
        <v>2</v>
      </c>
      <c r="D44" s="56" t="s">
        <v>447</v>
      </c>
      <c r="E44" s="10"/>
      <c r="F44" s="56" t="s">
        <v>136</v>
      </c>
    </row>
    <row r="45" spans="1:6" ht="50.4" x14ac:dyDescent="0.3">
      <c r="A45" s="35" t="s">
        <v>56</v>
      </c>
      <c r="B45" s="10">
        <v>2</v>
      </c>
      <c r="C45" s="10"/>
      <c r="D45" s="60" t="s">
        <v>447</v>
      </c>
      <c r="E45" s="27"/>
      <c r="F45" s="53"/>
    </row>
    <row r="46" spans="1:6" ht="27" customHeight="1" x14ac:dyDescent="0.3">
      <c r="A46" s="31" t="s">
        <v>41</v>
      </c>
      <c r="B46" s="82">
        <f>SUM(B47:B49)</f>
        <v>6</v>
      </c>
      <c r="C46" s="82">
        <f>SUM(C47:C49)</f>
        <v>2</v>
      </c>
      <c r="D46" s="53"/>
      <c r="E46" s="82">
        <f>SUM(E47:E49)</f>
        <v>0</v>
      </c>
      <c r="F46" s="53"/>
    </row>
    <row r="47" spans="1:6" ht="33.6" x14ac:dyDescent="0.3">
      <c r="A47" s="8" t="s">
        <v>58</v>
      </c>
      <c r="B47" s="10">
        <v>2</v>
      </c>
      <c r="C47" s="10">
        <v>1</v>
      </c>
      <c r="D47" s="53" t="s">
        <v>43</v>
      </c>
      <c r="E47" s="27"/>
      <c r="F47" s="53" t="s">
        <v>43</v>
      </c>
    </row>
    <row r="48" spans="1:6" ht="33.6" x14ac:dyDescent="0.3">
      <c r="A48" s="8" t="s">
        <v>75</v>
      </c>
      <c r="B48" s="10">
        <v>2</v>
      </c>
      <c r="C48" s="10">
        <v>0</v>
      </c>
      <c r="D48" s="60"/>
      <c r="E48" s="10"/>
      <c r="F48" s="53"/>
    </row>
    <row r="49" spans="1:6" ht="33.6" x14ac:dyDescent="0.3">
      <c r="A49" s="36" t="s">
        <v>167</v>
      </c>
      <c r="B49" s="10">
        <v>2</v>
      </c>
      <c r="C49" s="10">
        <v>1</v>
      </c>
      <c r="D49" s="60" t="s">
        <v>448</v>
      </c>
      <c r="E49" s="10"/>
      <c r="F49" s="53"/>
    </row>
    <row r="50" spans="1:6" ht="21.75" customHeight="1" x14ac:dyDescent="0.3">
      <c r="A50" s="81" t="s">
        <v>5</v>
      </c>
      <c r="B50" s="6">
        <f>B13+B16+B42</f>
        <v>54</v>
      </c>
      <c r="C50" s="6">
        <f>C13+C16+C42</f>
        <v>44</v>
      </c>
      <c r="D50" s="69"/>
      <c r="E50" s="6">
        <f>E13+E16+E42</f>
        <v>0</v>
      </c>
      <c r="F50" s="53"/>
    </row>
    <row r="51" spans="1:6" ht="21.75" customHeight="1" x14ac:dyDescent="0.3">
      <c r="A51" s="82" t="s">
        <v>6</v>
      </c>
      <c r="B51" s="6">
        <v>100</v>
      </c>
      <c r="C51" s="180">
        <f>ROUND(C50/B50*100,0)</f>
        <v>81</v>
      </c>
      <c r="D51" s="180"/>
      <c r="E51" s="198">
        <f>ROUND(E50/B50*100,0)</f>
        <v>0</v>
      </c>
      <c r="F51" s="199"/>
    </row>
    <row r="52" spans="1:6" ht="21.75" customHeight="1" x14ac:dyDescent="0.3">
      <c r="A52" s="82" t="s">
        <v>7</v>
      </c>
      <c r="B52" s="10"/>
      <c r="C52" s="180" t="s">
        <v>404</v>
      </c>
      <c r="D52" s="180"/>
      <c r="E52" s="180" t="str">
        <f>IF(AND(AND(E14=2,E15=2),E51&gt;=80),"Loại A",IF(AND(AND(E14=2,E15=2),E51&gt;=65),"Loại B",IF(AND(AND(E14=2,E15=2),E51&gt;=50),"Loại C",IF(AND(AND(E14=2,E15=2),E51&lt;50),"Không đạt chuẩn",IF(OR(E14&lt;2,E15&lt;2),"Không đạt chuẩn")))))</f>
        <v>Không đạt chuẩn</v>
      </c>
      <c r="F52" s="180"/>
    </row>
    <row r="53" spans="1:6" x14ac:dyDescent="0.3">
      <c r="A53" s="13"/>
    </row>
    <row r="54" spans="1:6" x14ac:dyDescent="0.3">
      <c r="A54" s="80" t="s">
        <v>372</v>
      </c>
      <c r="D54" s="178" t="s">
        <v>171</v>
      </c>
      <c r="E54" s="178"/>
      <c r="F54" s="178"/>
    </row>
    <row r="55" spans="1:6" x14ac:dyDescent="0.3">
      <c r="A55" s="83" t="s">
        <v>8</v>
      </c>
      <c r="D55" s="181" t="s">
        <v>9</v>
      </c>
      <c r="E55" s="181"/>
      <c r="F55" s="181"/>
    </row>
    <row r="56" spans="1:6" x14ac:dyDescent="0.3">
      <c r="A56" s="80"/>
      <c r="D56" s="178" t="s">
        <v>10</v>
      </c>
      <c r="E56" s="178"/>
      <c r="F56" s="178"/>
    </row>
    <row r="57" spans="1:6" x14ac:dyDescent="0.3">
      <c r="A57" s="80"/>
      <c r="D57" s="80"/>
      <c r="E57" s="80"/>
      <c r="F57" s="80"/>
    </row>
    <row r="58" spans="1:6" x14ac:dyDescent="0.3">
      <c r="A58" s="80"/>
      <c r="D58" s="80"/>
      <c r="E58" s="80"/>
      <c r="F58" s="80"/>
    </row>
    <row r="62" spans="1:6" x14ac:dyDescent="0.3">
      <c r="A62" s="113" t="s">
        <v>222</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85" priority="6" stopIfTrue="1" operator="equal">
      <formula>1</formula>
    </cfRule>
    <cfRule type="cellIs" dxfId="84" priority="7" stopIfTrue="1" operator="equal">
      <formula>0</formula>
    </cfRule>
  </conditionalFormatting>
  <conditionalFormatting sqref="E19:E21 B19:C49 E23:E24 D22:E22 E29:E32 D28:E28 E34:E35 D33:E33 E37:E41 D36:E36 E45 D42:E43 E47:E49 D46:E46 E26">
    <cfRule type="cellIs" dxfId="83" priority="5" stopIfTrue="1" operator="equal">
      <formula>0</formula>
    </cfRule>
  </conditionalFormatting>
  <conditionalFormatting sqref="E19:E21 E23:E24 E29:E32 E34:E35 E37:E41 E45 E47:E49 E26">
    <cfRule type="cellIs" dxfId="82" priority="4" stopIfTrue="1" operator="equal">
      <formula>1</formula>
    </cfRule>
  </conditionalFormatting>
  <conditionalFormatting sqref="E25">
    <cfRule type="cellIs" dxfId="81" priority="3" stopIfTrue="1" operator="equal">
      <formula>0</formula>
    </cfRule>
  </conditionalFormatting>
  <conditionalFormatting sqref="E27">
    <cfRule type="cellIs" dxfId="80" priority="2" stopIfTrue="1" operator="equal">
      <formula>0</formula>
    </cfRule>
  </conditionalFormatting>
  <conditionalFormatting sqref="E44">
    <cfRule type="cellIs" dxfId="79" priority="1" stopIfTrue="1" operator="equal">
      <formula>0</formula>
    </cfRule>
  </conditionalFormatting>
  <pageMargins left="0.25" right="0.31" top="0.32" bottom="0.27" header="0.19" footer="0.16"/>
  <pageSetup scale="90" orientation="landscape"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2"/>
  <sheetViews>
    <sheetView topLeftCell="A35" workbookViewId="0">
      <selection activeCell="D37" sqref="D37:D40"/>
    </sheetView>
  </sheetViews>
  <sheetFormatPr defaultColWidth="8.90625" defaultRowHeight="16.8" x14ac:dyDescent="0.3"/>
  <cols>
    <col min="1" max="1" width="45.453125" style="5" customWidth="1"/>
    <col min="2" max="2" width="8.90625" style="5"/>
    <col min="3" max="3" width="12.08984375" style="5" customWidth="1"/>
    <col min="4" max="4" width="21.81640625" style="124" customWidth="1"/>
    <col min="5" max="5" width="11.6328125" style="134" customWidth="1"/>
    <col min="6" max="6" width="21.81640625" style="5" customWidth="1"/>
    <col min="7" max="7" width="23.6328125" style="120" customWidth="1"/>
    <col min="8" max="16384" width="8.90625" style="5"/>
  </cols>
  <sheetData>
    <row r="2" spans="1:7" ht="58.5" customHeight="1" x14ac:dyDescent="0.3">
      <c r="A2" s="76" t="s">
        <v>111</v>
      </c>
      <c r="B2" s="3"/>
      <c r="D2" s="182" t="s">
        <v>11</v>
      </c>
      <c r="E2" s="182"/>
      <c r="F2" s="182"/>
    </row>
    <row r="3" spans="1:7" ht="8.25" customHeight="1" x14ac:dyDescent="0.3">
      <c r="A3" s="1"/>
      <c r="B3" s="2"/>
    </row>
    <row r="4" spans="1:7" ht="44.25" customHeight="1" x14ac:dyDescent="0.3">
      <c r="A4" s="183" t="s">
        <v>93</v>
      </c>
      <c r="B4" s="184"/>
      <c r="C4" s="184"/>
      <c r="D4" s="184"/>
      <c r="E4" s="184"/>
      <c r="F4" s="184"/>
    </row>
    <row r="5" spans="1:7" ht="18" x14ac:dyDescent="0.3">
      <c r="A5" s="12" t="s">
        <v>366</v>
      </c>
    </row>
    <row r="6" spans="1:7" ht="18" customHeight="1" x14ac:dyDescent="0.3">
      <c r="A6" s="12" t="s">
        <v>367</v>
      </c>
    </row>
    <row r="7" spans="1:7" ht="19.5" customHeight="1" x14ac:dyDescent="0.3">
      <c r="A7" s="21" t="s">
        <v>435</v>
      </c>
    </row>
    <row r="8" spans="1:7" ht="19.5" customHeight="1" x14ac:dyDescent="0.3">
      <c r="A8" s="12" t="s">
        <v>51</v>
      </c>
    </row>
    <row r="9" spans="1:7" ht="21.75" customHeight="1" x14ac:dyDescent="0.3">
      <c r="A9" s="12" t="s">
        <v>436</v>
      </c>
    </row>
    <row r="10" spans="1:7" ht="10.5" customHeight="1" x14ac:dyDescent="0.3">
      <c r="A10" s="4"/>
    </row>
    <row r="11" spans="1:7" ht="24.75" customHeight="1" x14ac:dyDescent="0.3">
      <c r="A11" s="180" t="s">
        <v>0</v>
      </c>
      <c r="B11" s="180" t="s">
        <v>1</v>
      </c>
      <c r="C11" s="180" t="s">
        <v>27</v>
      </c>
      <c r="D11" s="180"/>
      <c r="E11" s="180" t="s">
        <v>2</v>
      </c>
      <c r="F11" s="180"/>
    </row>
    <row r="12" spans="1:7" ht="33.6" x14ac:dyDescent="0.3">
      <c r="A12" s="180"/>
      <c r="B12" s="180"/>
      <c r="C12" s="28" t="s">
        <v>3</v>
      </c>
      <c r="D12" s="126" t="s">
        <v>4</v>
      </c>
      <c r="E12" s="135" t="s">
        <v>3</v>
      </c>
      <c r="F12" s="28" t="s">
        <v>4</v>
      </c>
    </row>
    <row r="13" spans="1:7" ht="33.6" x14ac:dyDescent="0.3">
      <c r="A13" s="33" t="s">
        <v>64</v>
      </c>
      <c r="B13" s="6">
        <f>SUM(B14:B15)</f>
        <v>4</v>
      </c>
      <c r="C13" s="6">
        <f>SUM(C14:C15)</f>
        <v>4</v>
      </c>
      <c r="D13" s="132"/>
      <c r="E13" s="136">
        <f>SUM(E14:E15)</f>
        <v>0</v>
      </c>
      <c r="F13" s="10"/>
    </row>
    <row r="14" spans="1:7" ht="33.6" x14ac:dyDescent="0.3">
      <c r="A14" s="8" t="s">
        <v>61</v>
      </c>
      <c r="B14" s="10">
        <v>2</v>
      </c>
      <c r="C14" s="10">
        <v>2</v>
      </c>
      <c r="D14" s="132" t="s">
        <v>378</v>
      </c>
      <c r="E14" s="131"/>
      <c r="F14" s="53"/>
    </row>
    <row r="15" spans="1:7" ht="65.25" customHeight="1" x14ac:dyDescent="0.3">
      <c r="A15" s="8" t="s">
        <v>63</v>
      </c>
      <c r="B15" s="10">
        <v>2</v>
      </c>
      <c r="C15" s="10">
        <v>2</v>
      </c>
      <c r="D15" s="132" t="s">
        <v>368</v>
      </c>
      <c r="E15" s="131"/>
      <c r="F15" s="53"/>
      <c r="G15" s="120" t="s">
        <v>427</v>
      </c>
    </row>
    <row r="16" spans="1:7" ht="26.25" customHeight="1" x14ac:dyDescent="0.3">
      <c r="A16" s="33" t="s">
        <v>49</v>
      </c>
      <c r="B16" s="6">
        <f>B17+B22+B28+B33+B36</f>
        <v>40</v>
      </c>
      <c r="C16" s="6">
        <f>C17+C22+C28+C33+C36</f>
        <v>39</v>
      </c>
      <c r="D16" s="132"/>
      <c r="E16" s="136">
        <f>E17+E22+E28+E33+E36</f>
        <v>0</v>
      </c>
      <c r="F16" s="53"/>
    </row>
    <row r="17" spans="1:7" ht="22.5" customHeight="1" x14ac:dyDescent="0.3">
      <c r="A17" s="7" t="s">
        <v>33</v>
      </c>
      <c r="B17" s="82">
        <f>SUM(B18:B21)</f>
        <v>8</v>
      </c>
      <c r="C17" s="82">
        <f>SUM(C18:C21)</f>
        <v>8</v>
      </c>
      <c r="D17" s="132"/>
      <c r="E17" s="137">
        <f>SUM(E18:E21)</f>
        <v>0</v>
      </c>
      <c r="F17" s="53"/>
    </row>
    <row r="18" spans="1:7" ht="50.4" x14ac:dyDescent="0.3">
      <c r="A18" s="8" t="s">
        <v>48</v>
      </c>
      <c r="B18" s="10">
        <v>2</v>
      </c>
      <c r="C18" s="10">
        <v>2</v>
      </c>
      <c r="D18" s="132"/>
      <c r="E18" s="131"/>
      <c r="F18" s="53"/>
    </row>
    <row r="19" spans="1:7" ht="50.4" x14ac:dyDescent="0.3">
      <c r="A19" s="35" t="s">
        <v>90</v>
      </c>
      <c r="B19" s="10">
        <v>2</v>
      </c>
      <c r="C19" s="10">
        <v>2</v>
      </c>
      <c r="D19" s="128"/>
      <c r="E19" s="131"/>
      <c r="F19" s="53"/>
    </row>
    <row r="20" spans="1:7" ht="56.25" customHeight="1" x14ac:dyDescent="0.3">
      <c r="A20" s="35" t="s">
        <v>65</v>
      </c>
      <c r="B20" s="10">
        <v>2</v>
      </c>
      <c r="C20" s="10">
        <v>2</v>
      </c>
      <c r="D20" s="128"/>
      <c r="E20" s="131"/>
      <c r="F20" s="53"/>
    </row>
    <row r="21" spans="1:7" ht="48.75" customHeight="1" x14ac:dyDescent="0.3">
      <c r="A21" s="36" t="s">
        <v>66</v>
      </c>
      <c r="B21" s="10">
        <v>2</v>
      </c>
      <c r="C21" s="10">
        <v>2</v>
      </c>
      <c r="D21" s="128" t="s">
        <v>428</v>
      </c>
      <c r="E21" s="131"/>
      <c r="F21" s="53"/>
    </row>
    <row r="22" spans="1:7" ht="22.5" customHeight="1" x14ac:dyDescent="0.3">
      <c r="A22" s="7" t="s">
        <v>35</v>
      </c>
      <c r="B22" s="82">
        <f>SUM(B23:B27)</f>
        <v>10</v>
      </c>
      <c r="C22" s="82">
        <f>SUM(C23:C27)</f>
        <v>10</v>
      </c>
      <c r="D22" s="132"/>
      <c r="E22" s="137">
        <f>SUM(E23:E27)</f>
        <v>0</v>
      </c>
      <c r="F22" s="53"/>
    </row>
    <row r="23" spans="1:7" ht="54.75" customHeight="1" x14ac:dyDescent="0.3">
      <c r="A23" s="8" t="s">
        <v>153</v>
      </c>
      <c r="B23" s="10">
        <v>2</v>
      </c>
      <c r="C23" s="10">
        <v>2</v>
      </c>
      <c r="D23" s="128" t="s">
        <v>429</v>
      </c>
      <c r="E23" s="131"/>
      <c r="F23" s="53"/>
    </row>
    <row r="24" spans="1:7" ht="44.25" customHeight="1" x14ac:dyDescent="0.3">
      <c r="A24" s="8" t="s">
        <v>159</v>
      </c>
      <c r="B24" s="10">
        <v>2</v>
      </c>
      <c r="C24" s="10">
        <v>2</v>
      </c>
      <c r="D24" s="128" t="s">
        <v>430</v>
      </c>
      <c r="E24" s="131"/>
      <c r="F24" s="53"/>
      <c r="G24" s="120" t="s">
        <v>427</v>
      </c>
    </row>
    <row r="25" spans="1:7" ht="54" customHeight="1" x14ac:dyDescent="0.3">
      <c r="A25" s="35" t="s">
        <v>129</v>
      </c>
      <c r="B25" s="10">
        <v>2</v>
      </c>
      <c r="C25" s="10">
        <v>2</v>
      </c>
      <c r="D25" s="77" t="s">
        <v>431</v>
      </c>
      <c r="E25" s="131"/>
      <c r="F25" s="56" t="s">
        <v>131</v>
      </c>
    </row>
    <row r="26" spans="1:7" ht="50.4" x14ac:dyDescent="0.3">
      <c r="A26" s="8" t="s">
        <v>68</v>
      </c>
      <c r="B26" s="10">
        <v>2</v>
      </c>
      <c r="C26" s="10">
        <v>2</v>
      </c>
      <c r="D26" s="128"/>
      <c r="E26" s="131"/>
      <c r="F26" s="53"/>
    </row>
    <row r="27" spans="1:7" ht="70.5" customHeight="1" x14ac:dyDescent="0.3">
      <c r="A27" s="8" t="s">
        <v>156</v>
      </c>
      <c r="B27" s="10">
        <v>2</v>
      </c>
      <c r="C27" s="10">
        <v>2</v>
      </c>
      <c r="D27" s="77"/>
      <c r="E27" s="131"/>
      <c r="F27" s="56" t="s">
        <v>160</v>
      </c>
    </row>
    <row r="28" spans="1:7" ht="30.75" customHeight="1" x14ac:dyDescent="0.3">
      <c r="A28" s="7" t="s">
        <v>36</v>
      </c>
      <c r="B28" s="82">
        <f>SUM(B29:B32)</f>
        <v>8</v>
      </c>
      <c r="C28" s="82">
        <f>SUM(C29:C32)</f>
        <v>8</v>
      </c>
      <c r="D28" s="132"/>
      <c r="E28" s="137">
        <f>SUM(E29:E32)</f>
        <v>0</v>
      </c>
      <c r="F28" s="53"/>
    </row>
    <row r="29" spans="1:7" ht="50.4" x14ac:dyDescent="0.3">
      <c r="A29" s="9" t="s">
        <v>73</v>
      </c>
      <c r="B29" s="10">
        <v>2</v>
      </c>
      <c r="C29" s="10">
        <v>2</v>
      </c>
      <c r="D29" s="128"/>
      <c r="E29" s="131"/>
      <c r="F29" s="53"/>
    </row>
    <row r="30" spans="1:7" ht="67.2" x14ac:dyDescent="0.3">
      <c r="A30" s="35" t="s">
        <v>72</v>
      </c>
      <c r="B30" s="10">
        <v>2</v>
      </c>
      <c r="C30" s="10">
        <v>2</v>
      </c>
      <c r="D30" s="128"/>
      <c r="E30" s="131"/>
      <c r="F30" s="53"/>
    </row>
    <row r="31" spans="1:7" ht="33.6" x14ac:dyDescent="0.3">
      <c r="A31" s="9" t="s">
        <v>157</v>
      </c>
      <c r="B31" s="10">
        <v>2</v>
      </c>
      <c r="C31" s="10">
        <v>2</v>
      </c>
      <c r="D31" s="128"/>
      <c r="E31" s="131"/>
      <c r="F31" s="53"/>
    </row>
    <row r="32" spans="1:7" ht="50.4" x14ac:dyDescent="0.3">
      <c r="A32" s="35" t="s">
        <v>161</v>
      </c>
      <c r="B32" s="10">
        <v>2</v>
      </c>
      <c r="C32" s="10">
        <v>2</v>
      </c>
      <c r="D32" s="128"/>
      <c r="E32" s="131"/>
      <c r="F32" s="53"/>
    </row>
    <row r="33" spans="1:7" ht="28.5" customHeight="1" x14ac:dyDescent="0.3">
      <c r="A33" s="7" t="s">
        <v>37</v>
      </c>
      <c r="B33" s="82">
        <f>SUM(B34:B35)</f>
        <v>4</v>
      </c>
      <c r="C33" s="82">
        <f>SUM(C34:C35)</f>
        <v>4</v>
      </c>
      <c r="D33" s="132"/>
      <c r="E33" s="137">
        <f>SUM(E34:E35)</f>
        <v>0</v>
      </c>
      <c r="F33" s="53"/>
    </row>
    <row r="34" spans="1:7" ht="33.6" x14ac:dyDescent="0.3">
      <c r="A34" s="8" t="s">
        <v>74</v>
      </c>
      <c r="B34" s="10">
        <v>2</v>
      </c>
      <c r="C34" s="10">
        <v>2</v>
      </c>
      <c r="D34" s="128"/>
      <c r="E34" s="131"/>
      <c r="F34" s="53"/>
    </row>
    <row r="35" spans="1:7" ht="84" x14ac:dyDescent="0.3">
      <c r="A35" s="35" t="s">
        <v>162</v>
      </c>
      <c r="B35" s="10">
        <v>2</v>
      </c>
      <c r="C35" s="10">
        <v>2</v>
      </c>
      <c r="D35" s="128"/>
      <c r="E35" s="131"/>
      <c r="F35" s="53"/>
    </row>
    <row r="36" spans="1:7" ht="27" customHeight="1" x14ac:dyDescent="0.3">
      <c r="A36" s="31" t="s">
        <v>38</v>
      </c>
      <c r="B36" s="82">
        <f>SUM(B37:B41)</f>
        <v>10</v>
      </c>
      <c r="C36" s="82">
        <f>SUM(C37:C41)</f>
        <v>9</v>
      </c>
      <c r="D36" s="132"/>
      <c r="E36" s="137">
        <f>SUM(E37:E41)</f>
        <v>0</v>
      </c>
      <c r="F36" s="53"/>
    </row>
    <row r="37" spans="1:7" ht="50.4" x14ac:dyDescent="0.3">
      <c r="A37" s="8" t="s">
        <v>165</v>
      </c>
      <c r="B37" s="10">
        <v>2</v>
      </c>
      <c r="C37" s="10">
        <v>2</v>
      </c>
      <c r="D37" s="128" t="s">
        <v>432</v>
      </c>
      <c r="E37" s="131"/>
      <c r="F37" s="53"/>
    </row>
    <row r="38" spans="1:7" ht="50.4" x14ac:dyDescent="0.3">
      <c r="A38" s="8" t="s">
        <v>166</v>
      </c>
      <c r="B38" s="10">
        <v>2</v>
      </c>
      <c r="C38" s="10">
        <v>2</v>
      </c>
      <c r="D38" s="128" t="s">
        <v>432</v>
      </c>
      <c r="E38" s="131"/>
      <c r="F38" s="53"/>
    </row>
    <row r="39" spans="1:7" ht="50.4" x14ac:dyDescent="0.3">
      <c r="A39" s="35" t="s">
        <v>163</v>
      </c>
      <c r="B39" s="10">
        <v>2</v>
      </c>
      <c r="C39" s="10">
        <v>1</v>
      </c>
      <c r="D39" s="128" t="s">
        <v>433</v>
      </c>
      <c r="E39" s="138"/>
      <c r="F39" s="53"/>
      <c r="G39" s="120" t="s">
        <v>421</v>
      </c>
    </row>
    <row r="40" spans="1:7" ht="50.4" x14ac:dyDescent="0.3">
      <c r="A40" s="35" t="s">
        <v>143</v>
      </c>
      <c r="B40" s="10">
        <v>2</v>
      </c>
      <c r="C40" s="10">
        <v>2</v>
      </c>
      <c r="D40" s="128" t="s">
        <v>434</v>
      </c>
      <c r="E40" s="138"/>
      <c r="F40" s="53"/>
    </row>
    <row r="41" spans="1:7" ht="26.25" customHeight="1" x14ac:dyDescent="0.3">
      <c r="A41" s="8" t="s">
        <v>71</v>
      </c>
      <c r="B41" s="10">
        <v>2</v>
      </c>
      <c r="C41" s="10">
        <v>2</v>
      </c>
      <c r="D41" s="128"/>
      <c r="E41" s="131"/>
      <c r="F41" s="53"/>
    </row>
    <row r="42" spans="1:7" ht="23.25" customHeight="1" x14ac:dyDescent="0.3">
      <c r="A42" s="31" t="s">
        <v>40</v>
      </c>
      <c r="B42" s="6">
        <f>B43+B46</f>
        <v>10</v>
      </c>
      <c r="C42" s="6">
        <f>C43+C46</f>
        <v>7</v>
      </c>
      <c r="D42" s="132"/>
      <c r="E42" s="136">
        <f>E43+E46</f>
        <v>0</v>
      </c>
      <c r="F42" s="53"/>
    </row>
    <row r="43" spans="1:7" ht="23.25" customHeight="1" x14ac:dyDescent="0.3">
      <c r="A43" s="31" t="s">
        <v>18</v>
      </c>
      <c r="B43" s="82">
        <f>SUM(B44:B45)</f>
        <v>4</v>
      </c>
      <c r="C43" s="82">
        <f>SUM(C44:C45)</f>
        <v>2</v>
      </c>
      <c r="D43" s="132"/>
      <c r="E43" s="137">
        <f>SUM(E44:E45)</f>
        <v>0</v>
      </c>
      <c r="F43" s="53"/>
    </row>
    <row r="44" spans="1:7" ht="84" x14ac:dyDescent="0.3">
      <c r="A44" s="35" t="s">
        <v>55</v>
      </c>
      <c r="B44" s="10">
        <v>2</v>
      </c>
      <c r="C44" s="10">
        <v>2</v>
      </c>
      <c r="D44" s="77"/>
      <c r="E44" s="131"/>
      <c r="F44" s="56" t="s">
        <v>136</v>
      </c>
    </row>
    <row r="45" spans="1:7" ht="50.4" x14ac:dyDescent="0.3">
      <c r="A45" s="35" t="s">
        <v>56</v>
      </c>
      <c r="B45" s="10">
        <v>2</v>
      </c>
      <c r="C45" s="10">
        <v>0</v>
      </c>
      <c r="D45" s="128"/>
      <c r="E45" s="138"/>
      <c r="F45" s="53"/>
    </row>
    <row r="46" spans="1:7" ht="27" customHeight="1" x14ac:dyDescent="0.3">
      <c r="A46" s="31" t="s">
        <v>41</v>
      </c>
      <c r="B46" s="82">
        <f>SUM(B47:B49)</f>
        <v>6</v>
      </c>
      <c r="C46" s="82">
        <f>SUM(C47:C49)</f>
        <v>5</v>
      </c>
      <c r="D46" s="132"/>
      <c r="E46" s="137">
        <f>SUM(E47:E49)</f>
        <v>0</v>
      </c>
      <c r="F46" s="53"/>
    </row>
    <row r="47" spans="1:7" ht="33.6" x14ac:dyDescent="0.3">
      <c r="A47" s="8" t="s">
        <v>58</v>
      </c>
      <c r="B47" s="10">
        <v>2</v>
      </c>
      <c r="C47" s="10">
        <v>2</v>
      </c>
      <c r="D47" s="132"/>
      <c r="E47" s="138"/>
      <c r="F47" s="53" t="s">
        <v>43</v>
      </c>
    </row>
    <row r="48" spans="1:7" ht="33.6" x14ac:dyDescent="0.3">
      <c r="A48" s="8" t="s">
        <v>75</v>
      </c>
      <c r="B48" s="10">
        <v>2</v>
      </c>
      <c r="C48" s="10">
        <v>2</v>
      </c>
      <c r="D48" s="128"/>
      <c r="E48" s="131"/>
      <c r="F48" s="53"/>
    </row>
    <row r="49" spans="1:6" ht="33.6" x14ac:dyDescent="0.3">
      <c r="A49" s="36" t="s">
        <v>167</v>
      </c>
      <c r="B49" s="10">
        <v>2</v>
      </c>
      <c r="C49" s="10">
        <v>1</v>
      </c>
      <c r="D49" s="128"/>
      <c r="E49" s="131"/>
      <c r="F49" s="53"/>
    </row>
    <row r="50" spans="1:6" ht="21.75" customHeight="1" x14ac:dyDescent="0.3">
      <c r="A50" s="81" t="s">
        <v>5</v>
      </c>
      <c r="B50" s="6">
        <f>B13+B16+B42</f>
        <v>54</v>
      </c>
      <c r="C50" s="6">
        <f>C13+C16+C42</f>
        <v>50</v>
      </c>
      <c r="D50" s="133"/>
      <c r="E50" s="136">
        <f>E13+E16+E42</f>
        <v>0</v>
      </c>
      <c r="F50" s="53"/>
    </row>
    <row r="51" spans="1:6" ht="21.75" customHeight="1" x14ac:dyDescent="0.3">
      <c r="A51" s="82" t="s">
        <v>6</v>
      </c>
      <c r="B51" s="6">
        <v>100</v>
      </c>
      <c r="C51" s="180">
        <f>ROUND(C50/B50*100,0)</f>
        <v>93</v>
      </c>
      <c r="D51" s="180"/>
      <c r="E51" s="198">
        <f>ROUND(E50/B50*100,0)</f>
        <v>0</v>
      </c>
      <c r="F51" s="199"/>
    </row>
    <row r="52" spans="1:6" ht="21.75" customHeight="1" x14ac:dyDescent="0.3">
      <c r="A52" s="82" t="s">
        <v>7</v>
      </c>
      <c r="B52" s="10"/>
      <c r="C52" s="180" t="str">
        <f>IF(AND(AND(C14=2,C15=2),C51&gt;=80),"Loại A",IF(AND(AND(C14=2,C15=2),C51&gt;=65),"Loại B",IF(AND(AND(C14=2,C15=2),C51&gt;=50),"Loại C",IF(AND(AND(C14=2,C15=2),C51&lt;50),"Không đạt chuẩn",IF(OR(C14&lt;2,C15&lt;2),"Không đạt chuẩn")))))</f>
        <v>Loại A</v>
      </c>
      <c r="D52" s="180"/>
      <c r="E52" s="180" t="str">
        <f>IF(AND(AND(E14=2,E15=2),E51&gt;=80),"Loại A",IF(AND(AND(E14=2,E15=2),E51&gt;=65),"Loại B",IF(AND(AND(E14=2,E15=2),E51&gt;=50),"Loại C",IF(AND(AND(E14=2,E15=2),E51&lt;50),"Không đạt chuẩn",IF(OR(E14&lt;2,E15&lt;2),"Không đạt chuẩn")))))</f>
        <v>Không đạt chuẩn</v>
      </c>
      <c r="F52" s="180"/>
    </row>
    <row r="53" spans="1:6" x14ac:dyDescent="0.3">
      <c r="A53" s="13"/>
    </row>
    <row r="54" spans="1:6" x14ac:dyDescent="0.3">
      <c r="A54" s="80" t="s">
        <v>437</v>
      </c>
      <c r="D54" s="178" t="s">
        <v>439</v>
      </c>
      <c r="E54" s="178"/>
      <c r="F54" s="178"/>
    </row>
    <row r="55" spans="1:6" x14ac:dyDescent="0.3">
      <c r="A55" s="83" t="s">
        <v>8</v>
      </c>
      <c r="D55" s="181" t="s">
        <v>9</v>
      </c>
      <c r="E55" s="181"/>
      <c r="F55" s="181"/>
    </row>
    <row r="56" spans="1:6" x14ac:dyDescent="0.3">
      <c r="A56" s="80"/>
      <c r="D56" s="178" t="s">
        <v>10</v>
      </c>
      <c r="E56" s="178"/>
      <c r="F56" s="178"/>
    </row>
    <row r="62" spans="1:6" x14ac:dyDescent="0.3">
      <c r="A62" s="113" t="s">
        <v>438</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78" priority="6" stopIfTrue="1" operator="equal">
      <formula>1</formula>
    </cfRule>
    <cfRule type="cellIs" dxfId="77" priority="7" stopIfTrue="1" operator="equal">
      <formula>0</formula>
    </cfRule>
  </conditionalFormatting>
  <conditionalFormatting sqref="E19:E21 B19:C49 E23:E24 D22:E22 E29:E32 D28:E28 E34:E35 D33:E33 E37:E41 D36:E36 E45 D42:E43 E47:E49 D46:E46 E26">
    <cfRule type="cellIs" dxfId="76" priority="5" stopIfTrue="1" operator="equal">
      <formula>0</formula>
    </cfRule>
  </conditionalFormatting>
  <conditionalFormatting sqref="E19:E21 E23:E24 E29:E32 E34:E35 E37:E41 E45 E47:E49 E26">
    <cfRule type="cellIs" dxfId="75" priority="4" stopIfTrue="1" operator="equal">
      <formula>1</formula>
    </cfRule>
  </conditionalFormatting>
  <conditionalFormatting sqref="E25">
    <cfRule type="cellIs" dxfId="74" priority="3" stopIfTrue="1" operator="equal">
      <formula>0</formula>
    </cfRule>
  </conditionalFormatting>
  <conditionalFormatting sqref="E27">
    <cfRule type="cellIs" dxfId="73" priority="2" stopIfTrue="1" operator="equal">
      <formula>0</formula>
    </cfRule>
  </conditionalFormatting>
  <conditionalFormatting sqref="E44">
    <cfRule type="cellIs" dxfId="72" priority="1" stopIfTrue="1" operator="equal">
      <formula>0</formula>
    </cfRule>
  </conditionalFormatting>
  <pageMargins left="0.36" right="0.19" top="0.31" bottom="0.22" header="0.16" footer="0.16"/>
  <pageSetup scale="95" orientation="landscape"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0"/>
  <sheetViews>
    <sheetView topLeftCell="B41" workbookViewId="0">
      <selection activeCell="F49" sqref="F49"/>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7" width="22.453125" style="120" customWidth="1"/>
    <col min="8" max="16384" width="8.90625" style="5"/>
  </cols>
  <sheetData>
    <row r="2" spans="1:7" ht="58.5" customHeight="1" x14ac:dyDescent="0.3">
      <c r="A2" s="76" t="s">
        <v>111</v>
      </c>
      <c r="B2" s="3"/>
      <c r="D2" s="182" t="s">
        <v>11</v>
      </c>
      <c r="E2" s="182"/>
      <c r="F2" s="182"/>
    </row>
    <row r="3" spans="1:7" ht="8.25" customHeight="1" x14ac:dyDescent="0.3">
      <c r="A3" s="1"/>
      <c r="B3" s="2"/>
    </row>
    <row r="4" spans="1:7" ht="44.25" customHeight="1" x14ac:dyDescent="0.3">
      <c r="A4" s="183" t="s">
        <v>93</v>
      </c>
      <c r="B4" s="184"/>
      <c r="C4" s="184"/>
      <c r="D4" s="184"/>
      <c r="E4" s="184"/>
      <c r="F4" s="184"/>
    </row>
    <row r="5" spans="1:7" ht="18" x14ac:dyDescent="0.3">
      <c r="A5" s="12" t="s">
        <v>369</v>
      </c>
    </row>
    <row r="6" spans="1:7" ht="18" customHeight="1" x14ac:dyDescent="0.3">
      <c r="A6" s="12" t="s">
        <v>370</v>
      </c>
    </row>
    <row r="7" spans="1:7" ht="19.5" customHeight="1" x14ac:dyDescent="0.3">
      <c r="A7" s="21" t="s">
        <v>371</v>
      </c>
    </row>
    <row r="8" spans="1:7" ht="19.5" customHeight="1" x14ac:dyDescent="0.3">
      <c r="A8" s="12" t="s">
        <v>51</v>
      </c>
    </row>
    <row r="9" spans="1:7" ht="21.75" customHeight="1" x14ac:dyDescent="0.3">
      <c r="A9" s="12" t="s">
        <v>21</v>
      </c>
    </row>
    <row r="10" spans="1:7" ht="10.5" customHeight="1" x14ac:dyDescent="0.3">
      <c r="A10" s="4"/>
    </row>
    <row r="11" spans="1:7" ht="24.75" customHeight="1" x14ac:dyDescent="0.3">
      <c r="A11" s="180" t="s">
        <v>0</v>
      </c>
      <c r="B11" s="180" t="s">
        <v>1</v>
      </c>
      <c r="C11" s="180" t="s">
        <v>27</v>
      </c>
      <c r="D11" s="180"/>
      <c r="E11" s="180" t="s">
        <v>2</v>
      </c>
      <c r="F11" s="180"/>
    </row>
    <row r="12" spans="1:7" ht="33.6" x14ac:dyDescent="0.3">
      <c r="A12" s="180"/>
      <c r="B12" s="180"/>
      <c r="C12" s="28" t="s">
        <v>3</v>
      </c>
      <c r="D12" s="28" t="s">
        <v>4</v>
      </c>
      <c r="E12" s="28" t="s">
        <v>3</v>
      </c>
      <c r="F12" s="28" t="s">
        <v>4</v>
      </c>
    </row>
    <row r="13" spans="1:7" ht="33.6" x14ac:dyDescent="0.3">
      <c r="A13" s="33" t="s">
        <v>64</v>
      </c>
      <c r="B13" s="6">
        <f>SUM(B14:B15)</f>
        <v>4</v>
      </c>
      <c r="C13" s="6">
        <f>SUM(C14:C15)</f>
        <v>2</v>
      </c>
      <c r="D13" s="53"/>
      <c r="E13" s="6">
        <f>SUM(E14:E15)</f>
        <v>2</v>
      </c>
      <c r="F13" s="10"/>
    </row>
    <row r="14" spans="1:7" ht="33.6" x14ac:dyDescent="0.3">
      <c r="A14" s="8" t="s">
        <v>61</v>
      </c>
      <c r="B14" s="10">
        <v>2</v>
      </c>
      <c r="C14" s="10">
        <v>2</v>
      </c>
      <c r="D14" s="139"/>
      <c r="E14" s="10">
        <v>2</v>
      </c>
      <c r="F14" s="53"/>
      <c r="G14" s="120" t="s">
        <v>423</v>
      </c>
    </row>
    <row r="15" spans="1:7" ht="67.2" x14ac:dyDescent="0.3">
      <c r="A15" s="8" t="s">
        <v>63</v>
      </c>
      <c r="B15" s="10">
        <v>2</v>
      </c>
      <c r="C15" s="10"/>
      <c r="D15" s="132"/>
      <c r="E15" s="10"/>
      <c r="F15" s="53"/>
      <c r="G15" s="129"/>
    </row>
    <row r="16" spans="1:7" ht="26.25" customHeight="1" x14ac:dyDescent="0.3">
      <c r="A16" s="33" t="s">
        <v>49</v>
      </c>
      <c r="B16" s="6">
        <f>B17+B22+B28+B33+B36</f>
        <v>40</v>
      </c>
      <c r="C16" s="6">
        <f>C17+C22+C28+C33+C36</f>
        <v>35</v>
      </c>
      <c r="D16" s="53"/>
      <c r="E16" s="6">
        <f>E17+E22+E28+E33+E36</f>
        <v>35</v>
      </c>
      <c r="F16" s="53"/>
    </row>
    <row r="17" spans="1:7" ht="22.5" customHeight="1" x14ac:dyDescent="0.3">
      <c r="A17" s="7" t="s">
        <v>33</v>
      </c>
      <c r="B17" s="82">
        <f>SUM(B18:B21)</f>
        <v>8</v>
      </c>
      <c r="C17" s="82">
        <f>SUM(C18:C21)</f>
        <v>8</v>
      </c>
      <c r="D17" s="53"/>
      <c r="E17" s="82">
        <f>SUM(E18:E21)</f>
        <v>8</v>
      </c>
      <c r="F17" s="53"/>
    </row>
    <row r="18" spans="1:7" ht="50.4" x14ac:dyDescent="0.3">
      <c r="A18" s="8" t="s">
        <v>48</v>
      </c>
      <c r="B18" s="10">
        <v>2</v>
      </c>
      <c r="C18" s="10">
        <v>2</v>
      </c>
      <c r="D18" s="53"/>
      <c r="E18" s="10">
        <v>2</v>
      </c>
      <c r="F18" s="53"/>
    </row>
    <row r="19" spans="1:7" ht="50.4" x14ac:dyDescent="0.3">
      <c r="A19" s="35" t="s">
        <v>90</v>
      </c>
      <c r="B19" s="10">
        <v>2</v>
      </c>
      <c r="C19" s="10">
        <v>2</v>
      </c>
      <c r="D19" s="60"/>
      <c r="E19" s="10">
        <v>2</v>
      </c>
      <c r="F19" s="53"/>
    </row>
    <row r="20" spans="1:7" ht="56.25" customHeight="1" x14ac:dyDescent="0.3">
      <c r="A20" s="35" t="s">
        <v>65</v>
      </c>
      <c r="B20" s="10">
        <v>2</v>
      </c>
      <c r="C20" s="10">
        <v>2</v>
      </c>
      <c r="D20" s="60"/>
      <c r="E20" s="10">
        <v>2</v>
      </c>
      <c r="F20" s="53"/>
    </row>
    <row r="21" spans="1:7" ht="48.75" customHeight="1" x14ac:dyDescent="0.3">
      <c r="A21" s="36" t="s">
        <v>66</v>
      </c>
      <c r="B21" s="10">
        <v>2</v>
      </c>
      <c r="C21" s="10">
        <v>2</v>
      </c>
      <c r="D21" s="60"/>
      <c r="E21" s="10">
        <v>2</v>
      </c>
      <c r="F21" s="53"/>
      <c r="G21" s="120" t="s">
        <v>424</v>
      </c>
    </row>
    <row r="22" spans="1:7" ht="22.5" customHeight="1" x14ac:dyDescent="0.3">
      <c r="A22" s="7" t="s">
        <v>35</v>
      </c>
      <c r="B22" s="82">
        <f>SUM(B23:B27)</f>
        <v>10</v>
      </c>
      <c r="C22" s="82">
        <f>SUM(C23:C27)</f>
        <v>9</v>
      </c>
      <c r="D22" s="53"/>
      <c r="E22" s="82">
        <f>SUM(E23:E27)</f>
        <v>9</v>
      </c>
      <c r="F22" s="53"/>
    </row>
    <row r="23" spans="1:7" ht="54.75" customHeight="1" x14ac:dyDescent="0.3">
      <c r="A23" s="8" t="s">
        <v>153</v>
      </c>
      <c r="B23" s="10">
        <v>2</v>
      </c>
      <c r="C23" s="10">
        <v>2</v>
      </c>
      <c r="D23" s="128" t="s">
        <v>429</v>
      </c>
      <c r="E23" s="10">
        <v>2</v>
      </c>
      <c r="F23" s="53"/>
    </row>
    <row r="24" spans="1:7" ht="44.25" customHeight="1" x14ac:dyDescent="0.3">
      <c r="A24" s="8" t="s">
        <v>159</v>
      </c>
      <c r="B24" s="10">
        <v>2</v>
      </c>
      <c r="C24" s="10">
        <v>1</v>
      </c>
      <c r="D24" s="128" t="s">
        <v>518</v>
      </c>
      <c r="E24" s="10">
        <v>1</v>
      </c>
      <c r="F24" s="53"/>
    </row>
    <row r="25" spans="1:7" ht="54" customHeight="1" x14ac:dyDescent="0.3">
      <c r="A25" s="35" t="s">
        <v>129</v>
      </c>
      <c r="B25" s="10">
        <v>2</v>
      </c>
      <c r="C25" s="10">
        <v>2</v>
      </c>
      <c r="D25" s="77" t="s">
        <v>431</v>
      </c>
      <c r="E25" s="10">
        <v>2</v>
      </c>
      <c r="F25" s="56"/>
    </row>
    <row r="26" spans="1:7" ht="50.4" x14ac:dyDescent="0.3">
      <c r="A26" s="8" t="s">
        <v>68</v>
      </c>
      <c r="B26" s="10">
        <v>2</v>
      </c>
      <c r="C26" s="10">
        <v>2</v>
      </c>
      <c r="D26" s="60"/>
      <c r="E26" s="10">
        <v>2</v>
      </c>
      <c r="F26" s="53"/>
    </row>
    <row r="27" spans="1:7" ht="70.5" customHeight="1" x14ac:dyDescent="0.3">
      <c r="A27" s="8" t="s">
        <v>156</v>
      </c>
      <c r="B27" s="10">
        <v>2</v>
      </c>
      <c r="C27" s="10">
        <v>2</v>
      </c>
      <c r="D27" s="56"/>
      <c r="E27" s="10">
        <v>2</v>
      </c>
      <c r="F27" s="56"/>
    </row>
    <row r="28" spans="1:7" ht="30.75" customHeight="1" x14ac:dyDescent="0.3">
      <c r="A28" s="7" t="s">
        <v>36</v>
      </c>
      <c r="B28" s="82">
        <f>SUM(B29:B32)</f>
        <v>8</v>
      </c>
      <c r="C28" s="82">
        <f>SUM(C29:C32)</f>
        <v>8</v>
      </c>
      <c r="D28" s="53"/>
      <c r="E28" s="82">
        <f>SUM(E29:E32)</f>
        <v>8</v>
      </c>
      <c r="F28" s="53"/>
    </row>
    <row r="29" spans="1:7" ht="50.4" x14ac:dyDescent="0.3">
      <c r="A29" s="9" t="s">
        <v>73</v>
      </c>
      <c r="B29" s="10">
        <v>2</v>
      </c>
      <c r="C29" s="10">
        <v>2</v>
      </c>
      <c r="D29" s="60"/>
      <c r="E29" s="10">
        <v>2</v>
      </c>
      <c r="F29" s="53"/>
    </row>
    <row r="30" spans="1:7" ht="67.2" x14ac:dyDescent="0.3">
      <c r="A30" s="35" t="s">
        <v>72</v>
      </c>
      <c r="B30" s="10">
        <v>2</v>
      </c>
      <c r="C30" s="10">
        <v>2</v>
      </c>
      <c r="D30" s="60"/>
      <c r="E30" s="10">
        <v>2</v>
      </c>
      <c r="F30" s="53"/>
    </row>
    <row r="31" spans="1:7" ht="33.6" x14ac:dyDescent="0.3">
      <c r="A31" s="9" t="s">
        <v>157</v>
      </c>
      <c r="B31" s="10">
        <v>2</v>
      </c>
      <c r="C31" s="10">
        <v>2</v>
      </c>
      <c r="D31" s="60"/>
      <c r="E31" s="10">
        <v>2</v>
      </c>
      <c r="F31" s="53"/>
    </row>
    <row r="32" spans="1:7" ht="50.4" x14ac:dyDescent="0.3">
      <c r="A32" s="35" t="s">
        <v>161</v>
      </c>
      <c r="B32" s="10">
        <v>2</v>
      </c>
      <c r="C32" s="10">
        <v>2</v>
      </c>
      <c r="D32" s="60"/>
      <c r="E32" s="10">
        <v>2</v>
      </c>
      <c r="F32" s="53"/>
      <c r="G32" s="120" t="s">
        <v>420</v>
      </c>
    </row>
    <row r="33" spans="1:6" ht="28.5" customHeight="1" x14ac:dyDescent="0.3">
      <c r="A33" s="7" t="s">
        <v>37</v>
      </c>
      <c r="B33" s="82">
        <f>SUM(B34:B35)</f>
        <v>4</v>
      </c>
      <c r="C33" s="82">
        <f>SUM(C34:C35)</f>
        <v>4</v>
      </c>
      <c r="D33" s="53"/>
      <c r="E33" s="82">
        <f>SUM(E34:E35)</f>
        <v>4</v>
      </c>
      <c r="F33" s="53"/>
    </row>
    <row r="34" spans="1:6" ht="33.6" x14ac:dyDescent="0.3">
      <c r="A34" s="8" t="s">
        <v>74</v>
      </c>
      <c r="B34" s="10">
        <v>2</v>
      </c>
      <c r="C34" s="10">
        <v>2</v>
      </c>
      <c r="D34" s="60"/>
      <c r="E34" s="10">
        <v>2</v>
      </c>
      <c r="F34" s="53"/>
    </row>
    <row r="35" spans="1:6" ht="84" x14ac:dyDescent="0.3">
      <c r="A35" s="35" t="s">
        <v>162</v>
      </c>
      <c r="B35" s="10">
        <v>2</v>
      </c>
      <c r="C35" s="10">
        <v>2</v>
      </c>
      <c r="D35" s="60"/>
      <c r="E35" s="10">
        <v>2</v>
      </c>
      <c r="F35" s="53"/>
    </row>
    <row r="36" spans="1:6" ht="27" customHeight="1" x14ac:dyDescent="0.3">
      <c r="A36" s="31" t="s">
        <v>38</v>
      </c>
      <c r="B36" s="82">
        <f>SUM(B37:B41)</f>
        <v>10</v>
      </c>
      <c r="C36" s="82">
        <f>SUM(C37:C41)</f>
        <v>6</v>
      </c>
      <c r="D36" s="53"/>
      <c r="E36" s="82">
        <f>SUM(E37:E41)</f>
        <v>6</v>
      </c>
      <c r="F36" s="53"/>
    </row>
    <row r="37" spans="1:6" ht="50.4" x14ac:dyDescent="0.3">
      <c r="A37" s="8" t="s">
        <v>165</v>
      </c>
      <c r="B37" s="10">
        <v>2</v>
      </c>
      <c r="C37" s="10">
        <v>2</v>
      </c>
      <c r="D37" s="60"/>
      <c r="E37" s="10">
        <v>2</v>
      </c>
      <c r="F37" s="53"/>
    </row>
    <row r="38" spans="1:6" ht="50.4" x14ac:dyDescent="0.3">
      <c r="A38" s="8" t="s">
        <v>166</v>
      </c>
      <c r="B38" s="10">
        <v>2</v>
      </c>
      <c r="C38" s="10">
        <v>1</v>
      </c>
      <c r="D38" s="60"/>
      <c r="E38" s="10">
        <v>1</v>
      </c>
      <c r="F38" s="53"/>
    </row>
    <row r="39" spans="1:6" ht="50.4" x14ac:dyDescent="0.3">
      <c r="A39" s="35" t="s">
        <v>163</v>
      </c>
      <c r="B39" s="10">
        <v>2</v>
      </c>
      <c r="C39" s="10">
        <v>0</v>
      </c>
      <c r="D39" s="60"/>
      <c r="E39" s="27"/>
      <c r="F39" s="53"/>
    </row>
    <row r="40" spans="1:6" ht="50.4" x14ac:dyDescent="0.3">
      <c r="A40" s="35" t="s">
        <v>143</v>
      </c>
      <c r="B40" s="10">
        <v>2</v>
      </c>
      <c r="C40" s="10">
        <v>1</v>
      </c>
      <c r="D40" s="60" t="s">
        <v>519</v>
      </c>
      <c r="E40" s="27">
        <v>1</v>
      </c>
      <c r="F40" s="53"/>
    </row>
    <row r="41" spans="1:6" ht="26.25" customHeight="1" x14ac:dyDescent="0.3">
      <c r="A41" s="8" t="s">
        <v>71</v>
      </c>
      <c r="B41" s="10">
        <v>2</v>
      </c>
      <c r="C41" s="10">
        <v>2</v>
      </c>
      <c r="D41" s="60"/>
      <c r="E41" s="10">
        <v>2</v>
      </c>
      <c r="F41" s="53"/>
    </row>
    <row r="42" spans="1:6" ht="23.25" customHeight="1" x14ac:dyDescent="0.3">
      <c r="A42" s="31" t="s">
        <v>40</v>
      </c>
      <c r="B42" s="6">
        <f>B43+B46</f>
        <v>10</v>
      </c>
      <c r="C42" s="6">
        <f>C43+C46</f>
        <v>4</v>
      </c>
      <c r="D42" s="53"/>
      <c r="E42" s="6">
        <f>E43+E46</f>
        <v>3</v>
      </c>
      <c r="F42" s="53"/>
    </row>
    <row r="43" spans="1:6" ht="23.25" customHeight="1" x14ac:dyDescent="0.3">
      <c r="A43" s="31" t="s">
        <v>18</v>
      </c>
      <c r="B43" s="82">
        <f>SUM(B44:B45)</f>
        <v>4</v>
      </c>
      <c r="C43" s="82">
        <f>SUM(C44:C45)</f>
        <v>2</v>
      </c>
      <c r="D43" s="53"/>
      <c r="E43" s="82">
        <f>SUM(E44:E45)</f>
        <v>2</v>
      </c>
      <c r="F43" s="53"/>
    </row>
    <row r="44" spans="1:6" ht="84" x14ac:dyDescent="0.3">
      <c r="A44" s="35" t="s">
        <v>55</v>
      </c>
      <c r="B44" s="10">
        <v>2</v>
      </c>
      <c r="C44" s="10">
        <v>2</v>
      </c>
      <c r="D44" s="56"/>
      <c r="E44" s="10">
        <v>2</v>
      </c>
      <c r="F44" s="56"/>
    </row>
    <row r="45" spans="1:6" ht="50.4" x14ac:dyDescent="0.3">
      <c r="A45" s="35" t="s">
        <v>56</v>
      </c>
      <c r="B45" s="10">
        <v>2</v>
      </c>
      <c r="C45" s="10">
        <v>0</v>
      </c>
      <c r="D45" s="60"/>
      <c r="E45" s="27"/>
      <c r="F45" s="53"/>
    </row>
    <row r="46" spans="1:6" ht="27" customHeight="1" x14ac:dyDescent="0.3">
      <c r="A46" s="31" t="s">
        <v>41</v>
      </c>
      <c r="B46" s="82">
        <f>SUM(B47:B49)</f>
        <v>6</v>
      </c>
      <c r="C46" s="82">
        <f>SUM(C47:C49)</f>
        <v>2</v>
      </c>
      <c r="D46" s="53"/>
      <c r="E46" s="82">
        <f>SUM(E47:E49)</f>
        <v>1</v>
      </c>
      <c r="F46" s="53"/>
    </row>
    <row r="47" spans="1:6" s="204" customFormat="1" ht="33.6" x14ac:dyDescent="0.3">
      <c r="A47" s="200" t="s">
        <v>58</v>
      </c>
      <c r="B47" s="201">
        <v>2</v>
      </c>
      <c r="C47" s="201">
        <v>1</v>
      </c>
      <c r="D47" s="202"/>
      <c r="E47" s="203">
        <v>0</v>
      </c>
      <c r="F47" s="205" t="s">
        <v>522</v>
      </c>
    </row>
    <row r="48" spans="1:6" ht="33.6" x14ac:dyDescent="0.3">
      <c r="A48" s="8" t="s">
        <v>75</v>
      </c>
      <c r="B48" s="10">
        <v>2</v>
      </c>
      <c r="C48" s="10">
        <v>0</v>
      </c>
      <c r="D48" s="60"/>
      <c r="E48" s="10"/>
      <c r="F48" s="53"/>
    </row>
    <row r="49" spans="1:6" ht="33.6" x14ac:dyDescent="0.3">
      <c r="A49" s="36" t="s">
        <v>167</v>
      </c>
      <c r="B49" s="10">
        <v>2</v>
      </c>
      <c r="C49" s="10">
        <v>1</v>
      </c>
      <c r="D49" s="60"/>
      <c r="E49" s="10">
        <v>1</v>
      </c>
      <c r="F49" s="53"/>
    </row>
    <row r="50" spans="1:6" ht="21.75" customHeight="1" x14ac:dyDescent="0.3">
      <c r="A50" s="81" t="s">
        <v>5</v>
      </c>
      <c r="B50" s="6">
        <f>B13+B16+B42</f>
        <v>54</v>
      </c>
      <c r="C50" s="6">
        <f>C13+C16+C42</f>
        <v>41</v>
      </c>
      <c r="D50" s="69"/>
      <c r="E50" s="6">
        <f>E13+E16+E42</f>
        <v>40</v>
      </c>
      <c r="F50" s="53"/>
    </row>
    <row r="51" spans="1:6" ht="21.75" customHeight="1" x14ac:dyDescent="0.3">
      <c r="A51" s="82" t="s">
        <v>6</v>
      </c>
      <c r="B51" s="6">
        <v>100</v>
      </c>
      <c r="C51" s="180">
        <f>ROUND(C50/B50*100,0)</f>
        <v>76</v>
      </c>
      <c r="D51" s="180"/>
      <c r="E51" s="198">
        <f>ROUND(E50/B50*100,0)</f>
        <v>74</v>
      </c>
      <c r="F51" s="199"/>
    </row>
    <row r="52" spans="1:6" ht="21.75" customHeight="1" x14ac:dyDescent="0.3">
      <c r="A52" s="82" t="s">
        <v>7</v>
      </c>
      <c r="B52" s="10"/>
      <c r="C52" s="180" t="str">
        <f>IF(AND(AND(C14=2,C15=2),C51&gt;=80),"Loại A",IF(AND(AND(C14=2,C15=2),C51&gt;=65),"Loại B",IF(AND(AND(C14=2,C15=2),C51&gt;=50),"Loại C",IF(AND(AND(C14=2,C15=2),C51&lt;50),"Không đạt chuẩn",IF(OR(C14&lt;2,C15&lt;2),"Không đạt chuẩn")))))</f>
        <v>Không đạt chuẩn</v>
      </c>
      <c r="D52" s="180"/>
      <c r="E52" s="180" t="str">
        <f>IF(AND(AND(E14=2,E15=2),E51&gt;=80),"Loại A",IF(AND(AND(E14=2,E15=2),E51&gt;=65),"Loại B",IF(AND(AND(E14=2,E15=2),E51&gt;=50),"Loại C",IF(AND(AND(E14=2,E15=2),E51&lt;50),"Không đạt chuẩn",IF(OR(E14&lt;2,E15&lt;2),"Không đạt chuẩn")))))</f>
        <v>Không đạt chuẩn</v>
      </c>
      <c r="F52" s="180"/>
    </row>
    <row r="53" spans="1:6" x14ac:dyDescent="0.3">
      <c r="A53" s="13"/>
    </row>
    <row r="54" spans="1:6" x14ac:dyDescent="0.3">
      <c r="A54" s="80" t="s">
        <v>372</v>
      </c>
      <c r="D54" s="178" t="s">
        <v>439</v>
      </c>
      <c r="E54" s="178"/>
      <c r="F54" s="178"/>
    </row>
    <row r="55" spans="1:6" x14ac:dyDescent="0.3">
      <c r="A55" s="83" t="s">
        <v>8</v>
      </c>
      <c r="D55" s="181" t="s">
        <v>9</v>
      </c>
      <c r="E55" s="181"/>
      <c r="F55" s="181"/>
    </row>
    <row r="56" spans="1:6" ht="25.5" customHeight="1" x14ac:dyDescent="0.3">
      <c r="A56" s="80"/>
      <c r="D56" s="178" t="s">
        <v>10</v>
      </c>
      <c r="E56" s="178"/>
      <c r="F56" s="178"/>
    </row>
    <row r="57" spans="1:6" ht="25.5" customHeight="1" x14ac:dyDescent="0.3"/>
    <row r="58" spans="1:6" ht="25.5" customHeight="1" x14ac:dyDescent="0.3"/>
    <row r="59" spans="1:6" ht="25.5" customHeight="1" x14ac:dyDescent="0.3"/>
    <row r="60" spans="1:6" x14ac:dyDescent="0.3">
      <c r="A60" s="157" t="s">
        <v>226</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71" priority="6" stopIfTrue="1" operator="equal">
      <formula>1</formula>
    </cfRule>
    <cfRule type="cellIs" dxfId="70" priority="7" stopIfTrue="1" operator="equal">
      <formula>0</formula>
    </cfRule>
  </conditionalFormatting>
  <conditionalFormatting sqref="E19:E21 B19:C49 E23:E24 D22:E22 E29:E32 D28:E28 E34:E35 D33:E33 E37:E41 D36:E36 E45 D42:E43 E47:E49 D46:E46 E26">
    <cfRule type="cellIs" dxfId="69" priority="5" stopIfTrue="1" operator="equal">
      <formula>0</formula>
    </cfRule>
  </conditionalFormatting>
  <conditionalFormatting sqref="E19:E21 E23:E24 E29:E32 E34:E35 E37:E41 E45 E47:E49 E26">
    <cfRule type="cellIs" dxfId="68" priority="4" stopIfTrue="1" operator="equal">
      <formula>1</formula>
    </cfRule>
  </conditionalFormatting>
  <conditionalFormatting sqref="E25">
    <cfRule type="cellIs" dxfId="67" priority="3" stopIfTrue="1" operator="equal">
      <formula>0</formula>
    </cfRule>
  </conditionalFormatting>
  <conditionalFormatting sqref="E27">
    <cfRule type="cellIs" dxfId="66" priority="2" stopIfTrue="1" operator="equal">
      <formula>0</formula>
    </cfRule>
  </conditionalFormatting>
  <conditionalFormatting sqref="E44">
    <cfRule type="cellIs" dxfId="65" priority="1" stopIfTrue="1" operator="equal">
      <formula>0</formula>
    </cfRule>
  </conditionalFormatting>
  <pageMargins left="0.21" right="0.21" top="0.33" bottom="0.23" header="0.16" footer="0.16"/>
  <pageSetup scale="95" orientation="landscape"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0"/>
  <sheetViews>
    <sheetView topLeftCell="A41" workbookViewId="0">
      <selection activeCell="D47" sqref="D47"/>
    </sheetView>
  </sheetViews>
  <sheetFormatPr defaultColWidth="8.90625" defaultRowHeight="16.8" x14ac:dyDescent="0.3"/>
  <cols>
    <col min="1" max="1" width="45.453125" style="5" customWidth="1"/>
    <col min="2" max="2" width="8.90625" style="5"/>
    <col min="3" max="3" width="12.08984375" style="5" customWidth="1"/>
    <col min="4" max="4" width="21.54296875" style="5" customWidth="1"/>
    <col min="5" max="5" width="11.6328125" style="5" customWidth="1"/>
    <col min="6" max="6" width="20" style="5" customWidth="1"/>
    <col min="7" max="7" width="22.54296875" style="120" customWidth="1"/>
    <col min="8" max="16384" width="8.90625" style="5"/>
  </cols>
  <sheetData>
    <row r="2" spans="1:6" ht="58.5" customHeight="1" x14ac:dyDescent="0.3">
      <c r="A2" s="76" t="s">
        <v>111</v>
      </c>
      <c r="B2" s="3"/>
      <c r="D2" s="182" t="s">
        <v>11</v>
      </c>
      <c r="E2" s="182"/>
      <c r="F2" s="182"/>
    </row>
    <row r="3" spans="1:6" ht="8.25" customHeight="1" x14ac:dyDescent="0.3">
      <c r="A3" s="1"/>
      <c r="B3" s="2"/>
    </row>
    <row r="4" spans="1:6" ht="44.25" customHeight="1" x14ac:dyDescent="0.3">
      <c r="A4" s="183" t="s">
        <v>93</v>
      </c>
      <c r="B4" s="184"/>
      <c r="C4" s="184"/>
      <c r="D4" s="184"/>
      <c r="E4" s="184"/>
      <c r="F4" s="184"/>
    </row>
    <row r="5" spans="1:6" ht="18" x14ac:dyDescent="0.3">
      <c r="A5" s="12" t="s">
        <v>373</v>
      </c>
    </row>
    <row r="6" spans="1:6" ht="18" customHeight="1" x14ac:dyDescent="0.3">
      <c r="A6" s="12" t="s">
        <v>370</v>
      </c>
    </row>
    <row r="7" spans="1:6" ht="19.5" customHeight="1" x14ac:dyDescent="0.3">
      <c r="A7" s="21" t="s">
        <v>371</v>
      </c>
    </row>
    <row r="8" spans="1:6" ht="19.5" customHeight="1" x14ac:dyDescent="0.3">
      <c r="A8" s="12" t="s">
        <v>51</v>
      </c>
    </row>
    <row r="9" spans="1:6" ht="21.75" customHeight="1" x14ac:dyDescent="0.3">
      <c r="A9" s="12" t="s">
        <v>21</v>
      </c>
    </row>
    <row r="10" spans="1:6" ht="10.5" customHeight="1" x14ac:dyDescent="0.3">
      <c r="A10" s="4"/>
    </row>
    <row r="11" spans="1:6" ht="24.75" customHeight="1" x14ac:dyDescent="0.3">
      <c r="A11" s="180" t="s">
        <v>0</v>
      </c>
      <c r="B11" s="180" t="s">
        <v>1</v>
      </c>
      <c r="C11" s="180" t="s">
        <v>27</v>
      </c>
      <c r="D11" s="180"/>
      <c r="E11" s="180" t="s">
        <v>2</v>
      </c>
      <c r="F11" s="180"/>
    </row>
    <row r="12" spans="1:6" ht="33.6" x14ac:dyDescent="0.3">
      <c r="A12" s="180"/>
      <c r="B12" s="180"/>
      <c r="C12" s="28" t="s">
        <v>3</v>
      </c>
      <c r="D12" s="28" t="s">
        <v>4</v>
      </c>
      <c r="E12" s="28" t="s">
        <v>3</v>
      </c>
      <c r="F12" s="28" t="s">
        <v>4</v>
      </c>
    </row>
    <row r="13" spans="1:6" ht="33.6" x14ac:dyDescent="0.3">
      <c r="A13" s="33" t="s">
        <v>64</v>
      </c>
      <c r="B13" s="6">
        <f>SUM(B14:B15)</f>
        <v>4</v>
      </c>
      <c r="C13" s="6">
        <f>SUM(C14:C15)</f>
        <v>2</v>
      </c>
      <c r="D13" s="53"/>
      <c r="E13" s="6">
        <f>SUM(E14:E15)</f>
        <v>2</v>
      </c>
      <c r="F13" s="10"/>
    </row>
    <row r="14" spans="1:6" ht="33.6" x14ac:dyDescent="0.3">
      <c r="A14" s="8" t="s">
        <v>61</v>
      </c>
      <c r="B14" s="10">
        <v>2</v>
      </c>
      <c r="C14" s="10">
        <v>2</v>
      </c>
      <c r="D14" s="53" t="s">
        <v>374</v>
      </c>
      <c r="E14" s="10">
        <v>2</v>
      </c>
      <c r="F14" s="53" t="s">
        <v>374</v>
      </c>
    </row>
    <row r="15" spans="1:6" ht="67.2" x14ac:dyDescent="0.3">
      <c r="A15" s="8" t="s">
        <v>63</v>
      </c>
      <c r="B15" s="10">
        <v>2</v>
      </c>
      <c r="C15" s="10">
        <v>0</v>
      </c>
      <c r="D15" s="53"/>
      <c r="E15" s="10"/>
      <c r="F15" s="53"/>
    </row>
    <row r="16" spans="1:6" ht="26.25" customHeight="1" x14ac:dyDescent="0.3">
      <c r="A16" s="33" t="s">
        <v>49</v>
      </c>
      <c r="B16" s="6">
        <f>B17+B22+B28+B33+B36</f>
        <v>40</v>
      </c>
      <c r="C16" s="6">
        <f>C17+C22+C28+C33+C36</f>
        <v>35</v>
      </c>
      <c r="D16" s="53"/>
      <c r="E16" s="6">
        <f>E17+E22+E28+E33+E36</f>
        <v>34</v>
      </c>
      <c r="F16" s="53"/>
    </row>
    <row r="17" spans="1:6" ht="22.5" customHeight="1" x14ac:dyDescent="0.3">
      <c r="A17" s="7" t="s">
        <v>33</v>
      </c>
      <c r="B17" s="82">
        <f>SUM(B18:B21)</f>
        <v>8</v>
      </c>
      <c r="C17" s="82">
        <f>SUM(C18:C21)</f>
        <v>8</v>
      </c>
      <c r="D17" s="53"/>
      <c r="E17" s="82">
        <f>SUM(E18:E21)</f>
        <v>8</v>
      </c>
      <c r="F17" s="53"/>
    </row>
    <row r="18" spans="1:6" ht="50.4" x14ac:dyDescent="0.3">
      <c r="A18" s="8" t="s">
        <v>48</v>
      </c>
      <c r="B18" s="10">
        <v>2</v>
      </c>
      <c r="C18" s="10">
        <v>2</v>
      </c>
      <c r="D18" s="53"/>
      <c r="E18" s="10">
        <v>2</v>
      </c>
      <c r="F18" s="53"/>
    </row>
    <row r="19" spans="1:6" ht="50.4" x14ac:dyDescent="0.3">
      <c r="A19" s="35" t="s">
        <v>90</v>
      </c>
      <c r="B19" s="10">
        <v>2</v>
      </c>
      <c r="C19" s="10">
        <v>2</v>
      </c>
      <c r="D19" s="60"/>
      <c r="E19" s="10">
        <v>2</v>
      </c>
      <c r="F19" s="53"/>
    </row>
    <row r="20" spans="1:6" ht="56.25" customHeight="1" x14ac:dyDescent="0.3">
      <c r="A20" s="35" t="s">
        <v>65</v>
      </c>
      <c r="B20" s="10">
        <v>2</v>
      </c>
      <c r="C20" s="10">
        <v>2</v>
      </c>
      <c r="D20" s="60"/>
      <c r="E20" s="10">
        <v>2</v>
      </c>
      <c r="F20" s="53"/>
    </row>
    <row r="21" spans="1:6" ht="48.75" customHeight="1" x14ac:dyDescent="0.3">
      <c r="A21" s="36" t="s">
        <v>66</v>
      </c>
      <c r="B21" s="10">
        <v>2</v>
      </c>
      <c r="C21" s="10">
        <v>2</v>
      </c>
      <c r="D21" s="60"/>
      <c r="E21" s="10">
        <v>2</v>
      </c>
      <c r="F21" s="53"/>
    </row>
    <row r="22" spans="1:6" ht="22.5" customHeight="1" x14ac:dyDescent="0.3">
      <c r="A22" s="7" t="s">
        <v>35</v>
      </c>
      <c r="B22" s="82">
        <f>SUM(B23:B27)</f>
        <v>10</v>
      </c>
      <c r="C22" s="82">
        <f>SUM(C23:C27)</f>
        <v>8</v>
      </c>
      <c r="D22" s="53"/>
      <c r="E22" s="82">
        <f>SUM(E23:E27)</f>
        <v>7</v>
      </c>
      <c r="F22" s="53"/>
    </row>
    <row r="23" spans="1:6" ht="54.75" customHeight="1" x14ac:dyDescent="0.3">
      <c r="A23" s="8" t="s">
        <v>153</v>
      </c>
      <c r="B23" s="10">
        <v>2</v>
      </c>
      <c r="C23" s="10">
        <v>1</v>
      </c>
      <c r="D23" s="60" t="s">
        <v>523</v>
      </c>
      <c r="E23" s="10">
        <v>1</v>
      </c>
      <c r="F23" s="53"/>
    </row>
    <row r="24" spans="1:6" ht="44.25" customHeight="1" x14ac:dyDescent="0.3">
      <c r="A24" s="8" t="s">
        <v>159</v>
      </c>
      <c r="B24" s="10">
        <v>2</v>
      </c>
      <c r="C24" s="10">
        <v>1</v>
      </c>
      <c r="D24" s="60"/>
      <c r="E24" s="10">
        <v>1</v>
      </c>
      <c r="F24" s="53"/>
    </row>
    <row r="25" spans="1:6" ht="54" customHeight="1" x14ac:dyDescent="0.3">
      <c r="A25" s="35" t="s">
        <v>129</v>
      </c>
      <c r="B25" s="10">
        <v>2</v>
      </c>
      <c r="C25" s="10">
        <v>2</v>
      </c>
      <c r="D25" s="56"/>
      <c r="E25" s="10">
        <v>2</v>
      </c>
      <c r="F25" s="56" t="s">
        <v>131</v>
      </c>
    </row>
    <row r="26" spans="1:6" ht="50.4" x14ac:dyDescent="0.3">
      <c r="A26" s="8" t="s">
        <v>68</v>
      </c>
      <c r="B26" s="10">
        <v>2</v>
      </c>
      <c r="C26" s="10">
        <v>2</v>
      </c>
      <c r="D26" s="60"/>
      <c r="E26" s="10">
        <v>1</v>
      </c>
      <c r="F26" s="53"/>
    </row>
    <row r="27" spans="1:6" ht="70.5" customHeight="1" x14ac:dyDescent="0.3">
      <c r="A27" s="8" t="s">
        <v>156</v>
      </c>
      <c r="B27" s="10">
        <v>2</v>
      </c>
      <c r="C27" s="10">
        <v>2</v>
      </c>
      <c r="D27" s="56"/>
      <c r="E27" s="10">
        <v>2</v>
      </c>
      <c r="F27" s="56"/>
    </row>
    <row r="28" spans="1:6" ht="30.75" customHeight="1" x14ac:dyDescent="0.3">
      <c r="A28" s="7" t="s">
        <v>36</v>
      </c>
      <c r="B28" s="82">
        <f>SUM(B29:B32)</f>
        <v>8</v>
      </c>
      <c r="C28" s="82">
        <f>SUM(C29:C32)</f>
        <v>8</v>
      </c>
      <c r="D28" s="53"/>
      <c r="E28" s="82">
        <f>SUM(E29:E32)</f>
        <v>8</v>
      </c>
      <c r="F28" s="53"/>
    </row>
    <row r="29" spans="1:6" ht="50.4" x14ac:dyDescent="0.3">
      <c r="A29" s="9" t="s">
        <v>73</v>
      </c>
      <c r="B29" s="10">
        <v>2</v>
      </c>
      <c r="C29" s="10">
        <v>2</v>
      </c>
      <c r="D29" s="60"/>
      <c r="E29" s="10">
        <v>2</v>
      </c>
      <c r="F29" s="53"/>
    </row>
    <row r="30" spans="1:6" ht="67.2" x14ac:dyDescent="0.3">
      <c r="A30" s="35" t="s">
        <v>72</v>
      </c>
      <c r="B30" s="10">
        <v>2</v>
      </c>
      <c r="C30" s="10">
        <v>2</v>
      </c>
      <c r="D30" s="60"/>
      <c r="E30" s="10">
        <v>2</v>
      </c>
      <c r="F30" s="53"/>
    </row>
    <row r="31" spans="1:6" ht="33.6" x14ac:dyDescent="0.3">
      <c r="A31" s="9" t="s">
        <v>157</v>
      </c>
      <c r="B31" s="10">
        <v>2</v>
      </c>
      <c r="C31" s="10">
        <v>2</v>
      </c>
      <c r="D31" s="60"/>
      <c r="E31" s="10">
        <v>2</v>
      </c>
      <c r="F31" s="53"/>
    </row>
    <row r="32" spans="1:6" ht="50.4" x14ac:dyDescent="0.3">
      <c r="A32" s="35" t="s">
        <v>161</v>
      </c>
      <c r="B32" s="10">
        <v>2</v>
      </c>
      <c r="C32" s="10">
        <v>2</v>
      </c>
      <c r="D32" s="60"/>
      <c r="E32" s="10">
        <v>2</v>
      </c>
      <c r="F32" s="53"/>
    </row>
    <row r="33" spans="1:6" ht="28.5" customHeight="1" x14ac:dyDescent="0.3">
      <c r="A33" s="7" t="s">
        <v>37</v>
      </c>
      <c r="B33" s="82">
        <f>SUM(B34:B35)</f>
        <v>4</v>
      </c>
      <c r="C33" s="82">
        <f>SUM(C34:C35)</f>
        <v>4</v>
      </c>
      <c r="D33" s="53"/>
      <c r="E33" s="82">
        <f>SUM(E34:E35)</f>
        <v>4</v>
      </c>
      <c r="F33" s="53"/>
    </row>
    <row r="34" spans="1:6" ht="33.6" x14ac:dyDescent="0.3">
      <c r="A34" s="8" t="s">
        <v>74</v>
      </c>
      <c r="B34" s="10">
        <v>2</v>
      </c>
      <c r="C34" s="10">
        <v>2</v>
      </c>
      <c r="D34" s="60"/>
      <c r="E34" s="10">
        <v>2</v>
      </c>
      <c r="F34" s="53"/>
    </row>
    <row r="35" spans="1:6" ht="84" x14ac:dyDescent="0.3">
      <c r="A35" s="35" t="s">
        <v>162</v>
      </c>
      <c r="B35" s="10">
        <v>2</v>
      </c>
      <c r="C35" s="10">
        <v>2</v>
      </c>
      <c r="D35" s="60"/>
      <c r="E35" s="10">
        <v>2</v>
      </c>
      <c r="F35" s="53"/>
    </row>
    <row r="36" spans="1:6" ht="27" customHeight="1" x14ac:dyDescent="0.3">
      <c r="A36" s="31" t="s">
        <v>38</v>
      </c>
      <c r="B36" s="82">
        <f>SUM(B37:B41)</f>
        <v>10</v>
      </c>
      <c r="C36" s="82">
        <f>SUM(C37:C41)</f>
        <v>7</v>
      </c>
      <c r="D36" s="53"/>
      <c r="E36" s="82">
        <f>SUM(E37:E41)</f>
        <v>7</v>
      </c>
      <c r="F36" s="53"/>
    </row>
    <row r="37" spans="1:6" ht="50.4" x14ac:dyDescent="0.3">
      <c r="A37" s="8" t="s">
        <v>165</v>
      </c>
      <c r="B37" s="10">
        <v>2</v>
      </c>
      <c r="C37" s="10">
        <v>2</v>
      </c>
      <c r="D37" s="60"/>
      <c r="E37" s="10">
        <v>2</v>
      </c>
      <c r="F37" s="53"/>
    </row>
    <row r="38" spans="1:6" ht="50.4" x14ac:dyDescent="0.3">
      <c r="A38" s="8" t="s">
        <v>166</v>
      </c>
      <c r="B38" s="10">
        <v>2</v>
      </c>
      <c r="C38" s="10">
        <v>2</v>
      </c>
      <c r="D38" s="60"/>
      <c r="E38" s="10">
        <v>2</v>
      </c>
      <c r="F38" s="53"/>
    </row>
    <row r="39" spans="1:6" ht="50.4" x14ac:dyDescent="0.3">
      <c r="A39" s="35" t="s">
        <v>163</v>
      </c>
      <c r="B39" s="10">
        <v>2</v>
      </c>
      <c r="C39" s="10">
        <v>0</v>
      </c>
      <c r="D39" s="60"/>
      <c r="E39" s="27"/>
      <c r="F39" s="53"/>
    </row>
    <row r="40" spans="1:6" ht="50.4" x14ac:dyDescent="0.3">
      <c r="A40" s="35" t="s">
        <v>143</v>
      </c>
      <c r="B40" s="10">
        <v>2</v>
      </c>
      <c r="C40" s="10">
        <v>1</v>
      </c>
      <c r="D40" s="60" t="s">
        <v>446</v>
      </c>
      <c r="E40" s="27">
        <v>1</v>
      </c>
      <c r="F40" s="53"/>
    </row>
    <row r="41" spans="1:6" ht="26.25" customHeight="1" x14ac:dyDescent="0.3">
      <c r="A41" s="8" t="s">
        <v>71</v>
      </c>
      <c r="B41" s="10">
        <v>2</v>
      </c>
      <c r="C41" s="10">
        <v>2</v>
      </c>
      <c r="D41" s="60"/>
      <c r="E41" s="10">
        <v>2</v>
      </c>
      <c r="F41" s="53"/>
    </row>
    <row r="42" spans="1:6" ht="23.25" customHeight="1" x14ac:dyDescent="0.3">
      <c r="A42" s="31" t="s">
        <v>40</v>
      </c>
      <c r="B42" s="6">
        <f>B43+B46</f>
        <v>10</v>
      </c>
      <c r="C42" s="6">
        <f>C43+C46</f>
        <v>4</v>
      </c>
      <c r="D42" s="53"/>
      <c r="E42" s="6">
        <f>E43+E46</f>
        <v>3</v>
      </c>
      <c r="F42" s="53"/>
    </row>
    <row r="43" spans="1:6" ht="23.25" customHeight="1" x14ac:dyDescent="0.3">
      <c r="A43" s="31" t="s">
        <v>18</v>
      </c>
      <c r="B43" s="82">
        <f>SUM(B44:B45)</f>
        <v>4</v>
      </c>
      <c r="C43" s="82">
        <f>SUM(C44:C45)</f>
        <v>2</v>
      </c>
      <c r="D43" s="53"/>
      <c r="E43" s="82">
        <f>SUM(E44:E45)</f>
        <v>2</v>
      </c>
      <c r="F43" s="53"/>
    </row>
    <row r="44" spans="1:6" ht="84" x14ac:dyDescent="0.3">
      <c r="A44" s="35" t="s">
        <v>55</v>
      </c>
      <c r="B44" s="10">
        <v>2</v>
      </c>
      <c r="C44" s="10">
        <v>2</v>
      </c>
      <c r="D44" s="56"/>
      <c r="E44" s="10">
        <v>2</v>
      </c>
      <c r="F44" s="56"/>
    </row>
    <row r="45" spans="1:6" ht="50.4" x14ac:dyDescent="0.3">
      <c r="A45" s="35" t="s">
        <v>56</v>
      </c>
      <c r="B45" s="10">
        <v>2</v>
      </c>
      <c r="C45" s="10"/>
      <c r="D45" s="60"/>
      <c r="E45" s="27"/>
      <c r="F45" s="53"/>
    </row>
    <row r="46" spans="1:6" ht="27" customHeight="1" x14ac:dyDescent="0.3">
      <c r="A46" s="31" t="s">
        <v>41</v>
      </c>
      <c r="B46" s="82">
        <f>SUM(B47:B49)</f>
        <v>6</v>
      </c>
      <c r="C46" s="82">
        <f>SUM(C47:C49)</f>
        <v>2</v>
      </c>
      <c r="D46" s="53"/>
      <c r="E46" s="82">
        <f>SUM(E47:E49)</f>
        <v>1</v>
      </c>
      <c r="F46" s="53"/>
    </row>
    <row r="47" spans="1:6" ht="33.6" x14ac:dyDescent="0.3">
      <c r="A47" s="8" t="s">
        <v>58</v>
      </c>
      <c r="B47" s="10">
        <v>2</v>
      </c>
      <c r="C47" s="10">
        <v>1</v>
      </c>
      <c r="D47" s="53"/>
      <c r="E47" s="27">
        <v>0</v>
      </c>
      <c r="F47" s="53" t="s">
        <v>522</v>
      </c>
    </row>
    <row r="48" spans="1:6" ht="33.6" x14ac:dyDescent="0.3">
      <c r="A48" s="8" t="s">
        <v>75</v>
      </c>
      <c r="B48" s="10">
        <v>2</v>
      </c>
      <c r="C48" s="10">
        <v>0</v>
      </c>
      <c r="D48" s="60"/>
      <c r="E48" s="10"/>
      <c r="F48" s="53"/>
    </row>
    <row r="49" spans="1:6" ht="33.6" x14ac:dyDescent="0.3">
      <c r="A49" s="36" t="s">
        <v>167</v>
      </c>
      <c r="B49" s="10">
        <v>2</v>
      </c>
      <c r="C49" s="10">
        <v>1</v>
      </c>
      <c r="D49" s="60"/>
      <c r="E49" s="10">
        <v>1</v>
      </c>
      <c r="F49" s="53"/>
    </row>
    <row r="50" spans="1:6" ht="21.75" customHeight="1" x14ac:dyDescent="0.3">
      <c r="A50" s="81" t="s">
        <v>5</v>
      </c>
      <c r="B50" s="6">
        <f>B13+B16+B42</f>
        <v>54</v>
      </c>
      <c r="C50" s="6">
        <f>C13+C16+C42</f>
        <v>41</v>
      </c>
      <c r="D50" s="69"/>
      <c r="E50" s="6">
        <f>E13+E16+E42</f>
        <v>39</v>
      </c>
      <c r="F50" s="53"/>
    </row>
    <row r="51" spans="1:6" ht="21.75" customHeight="1" x14ac:dyDescent="0.3">
      <c r="A51" s="82" t="s">
        <v>6</v>
      </c>
      <c r="B51" s="6">
        <v>100</v>
      </c>
      <c r="C51" s="180">
        <f>ROUND(C50/B50*100,0)</f>
        <v>76</v>
      </c>
      <c r="D51" s="180"/>
      <c r="E51" s="198">
        <f>ROUND(E50/B50*100,0)</f>
        <v>72</v>
      </c>
      <c r="F51" s="199"/>
    </row>
    <row r="52" spans="1:6" ht="21.75" customHeight="1" x14ac:dyDescent="0.3">
      <c r="A52" s="82" t="s">
        <v>7</v>
      </c>
      <c r="B52" s="10"/>
      <c r="C52" s="180" t="str">
        <f>IF(AND(AND(C14=2,C15=2),C51&gt;=80),"Loại A",IF(AND(AND(C14=2,C15=2),C51&gt;=65),"Loại B",IF(AND(AND(C14=2,C15=2),C51&gt;=50),"Loại C",IF(AND(AND(C14=2,C15=2),C51&lt;50),"Không đạt chuẩn",IF(OR(C14&lt;2,C15&lt;2),"Không đạt chuẩn")))))</f>
        <v>Không đạt chuẩn</v>
      </c>
      <c r="D52" s="180"/>
      <c r="E52" s="180" t="str">
        <f>IF(AND(AND(E14=2,E15=2),E51&gt;=80),"Loại A",IF(AND(AND(E14=2,E15=2),E51&gt;=65),"Loại B",IF(AND(AND(E14=2,E15=2),E51&gt;=50),"Loại C",IF(AND(AND(E14=2,E15=2),E51&lt;50),"Không đạt chuẩn",IF(OR(E14&lt;2,E15&lt;2),"Không đạt chuẩn")))))</f>
        <v>Không đạt chuẩn</v>
      </c>
      <c r="F52" s="180"/>
    </row>
    <row r="53" spans="1:6" x14ac:dyDescent="0.3">
      <c r="A53" s="13"/>
    </row>
    <row r="54" spans="1:6" x14ac:dyDescent="0.3">
      <c r="A54" s="80" t="s">
        <v>372</v>
      </c>
      <c r="D54" s="178" t="s">
        <v>171</v>
      </c>
      <c r="E54" s="178"/>
      <c r="F54" s="178"/>
    </row>
    <row r="55" spans="1:6" x14ac:dyDescent="0.3">
      <c r="A55" s="83" t="s">
        <v>8</v>
      </c>
      <c r="D55" s="181" t="s">
        <v>9</v>
      </c>
      <c r="E55" s="181"/>
      <c r="F55" s="181"/>
    </row>
    <row r="56" spans="1:6" x14ac:dyDescent="0.3">
      <c r="A56" s="80"/>
      <c r="D56" s="178" t="s">
        <v>10</v>
      </c>
      <c r="E56" s="178"/>
      <c r="F56" s="178"/>
    </row>
    <row r="60" spans="1:6" x14ac:dyDescent="0.3">
      <c r="A60" s="157" t="s">
        <v>233</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4" priority="6" stopIfTrue="1" operator="equal">
      <formula>1</formula>
    </cfRule>
    <cfRule type="cellIs" dxfId="63" priority="7" stopIfTrue="1" operator="equal">
      <formula>0</formula>
    </cfRule>
  </conditionalFormatting>
  <conditionalFormatting sqref="E19:E21 B19:C49 E23:E24 D22:E22 E29:E32 D28:E28 E34:E35 D33:E33 E37:E41 D36:E36 E45 D42:E43 E47:E49 D46:E46 E26">
    <cfRule type="cellIs" dxfId="62" priority="5" stopIfTrue="1" operator="equal">
      <formula>0</formula>
    </cfRule>
  </conditionalFormatting>
  <conditionalFormatting sqref="E19:E21 E23:E24 E29:E32 E34:E35 E37:E41 E45 E47:E49 E26">
    <cfRule type="cellIs" dxfId="61" priority="4" stopIfTrue="1" operator="equal">
      <formula>1</formula>
    </cfRule>
  </conditionalFormatting>
  <conditionalFormatting sqref="E25">
    <cfRule type="cellIs" dxfId="60" priority="3" stopIfTrue="1" operator="equal">
      <formula>0</formula>
    </cfRule>
  </conditionalFormatting>
  <conditionalFormatting sqref="E27">
    <cfRule type="cellIs" dxfId="59" priority="2" stopIfTrue="1" operator="equal">
      <formula>0</formula>
    </cfRule>
  </conditionalFormatting>
  <conditionalFormatting sqref="E44">
    <cfRule type="cellIs" dxfId="58" priority="1" stopIfTrue="1" operator="equal">
      <formula>0</formula>
    </cfRule>
  </conditionalFormatting>
  <pageMargins left="0.33" right="0.16" top="0.28000000000000003" bottom="0.26" header="0.16" footer="0.16"/>
  <pageSetup scale="95" orientation="landscape"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1"/>
  <sheetViews>
    <sheetView topLeftCell="A31" workbookViewId="0">
      <selection activeCell="A31" sqref="A1:XFD1048576"/>
    </sheetView>
  </sheetViews>
  <sheetFormatPr defaultColWidth="8.90625" defaultRowHeight="16.8" x14ac:dyDescent="0.3"/>
  <cols>
    <col min="1" max="1" width="45.453125" style="5" customWidth="1"/>
    <col min="2" max="2" width="8.90625" style="5"/>
    <col min="3" max="3" width="12.08984375" style="5" customWidth="1"/>
    <col min="4" max="4" width="23.6328125" style="5" customWidth="1"/>
    <col min="5" max="5" width="11.6328125" style="5" customWidth="1"/>
    <col min="6" max="6" width="20" style="5" customWidth="1"/>
    <col min="7" max="7" width="24.6328125" style="121" customWidth="1"/>
    <col min="8" max="16384" width="8.90625" style="5"/>
  </cols>
  <sheetData>
    <row r="2" spans="1:7" ht="58.5" customHeight="1" x14ac:dyDescent="0.3">
      <c r="A2" s="76" t="s">
        <v>454</v>
      </c>
      <c r="B2" s="3"/>
      <c r="D2" s="182" t="s">
        <v>11</v>
      </c>
      <c r="E2" s="182"/>
      <c r="F2" s="182"/>
    </row>
    <row r="3" spans="1:7" ht="8.25" customHeight="1" x14ac:dyDescent="0.3">
      <c r="A3" s="1"/>
      <c r="B3" s="2"/>
    </row>
    <row r="4" spans="1:7" ht="44.25" customHeight="1" x14ac:dyDescent="0.3">
      <c r="A4" s="183" t="s">
        <v>93</v>
      </c>
      <c r="B4" s="184"/>
      <c r="C4" s="184"/>
      <c r="D4" s="184"/>
      <c r="E4" s="184"/>
      <c r="F4" s="184"/>
    </row>
    <row r="5" spans="1:7" ht="18" x14ac:dyDescent="0.3">
      <c r="A5" s="12" t="s">
        <v>375</v>
      </c>
    </row>
    <row r="6" spans="1:7" ht="18" customHeight="1" x14ac:dyDescent="0.3">
      <c r="A6" s="12" t="s">
        <v>263</v>
      </c>
    </row>
    <row r="7" spans="1:7" ht="19.5" customHeight="1" x14ac:dyDescent="0.3">
      <c r="A7" s="21" t="s">
        <v>435</v>
      </c>
    </row>
    <row r="8" spans="1:7" ht="19.5" customHeight="1" x14ac:dyDescent="0.3">
      <c r="A8" s="12" t="s">
        <v>376</v>
      </c>
    </row>
    <row r="9" spans="1:7" ht="21.75" customHeight="1" x14ac:dyDescent="0.3">
      <c r="A9" s="12" t="s">
        <v>377</v>
      </c>
    </row>
    <row r="10" spans="1:7" ht="10.5" customHeight="1" x14ac:dyDescent="0.3">
      <c r="A10" s="4"/>
    </row>
    <row r="11" spans="1:7" ht="24.75" customHeight="1" x14ac:dyDescent="0.3">
      <c r="A11" s="180" t="s">
        <v>0</v>
      </c>
      <c r="B11" s="180" t="s">
        <v>1</v>
      </c>
      <c r="C11" s="180" t="s">
        <v>27</v>
      </c>
      <c r="D11" s="180"/>
      <c r="E11" s="180" t="s">
        <v>2</v>
      </c>
      <c r="F11" s="180"/>
    </row>
    <row r="12" spans="1:7" ht="33.6" x14ac:dyDescent="0.3">
      <c r="A12" s="180"/>
      <c r="B12" s="180"/>
      <c r="C12" s="28" t="s">
        <v>3</v>
      </c>
      <c r="D12" s="28" t="s">
        <v>4</v>
      </c>
      <c r="E12" s="28" t="s">
        <v>3</v>
      </c>
      <c r="F12" s="28" t="s">
        <v>4</v>
      </c>
    </row>
    <row r="13" spans="1:7" ht="33.6" x14ac:dyDescent="0.3">
      <c r="A13" s="33" t="s">
        <v>64</v>
      </c>
      <c r="B13" s="6">
        <f>SUM(B14:B15)</f>
        <v>4</v>
      </c>
      <c r="C13" s="6">
        <f>SUM(C14:C15)</f>
        <v>4</v>
      </c>
      <c r="D13" s="53"/>
      <c r="E13" s="6">
        <f>SUM(E14:E15)</f>
        <v>0</v>
      </c>
      <c r="F13" s="10"/>
    </row>
    <row r="14" spans="1:7" ht="33.6" x14ac:dyDescent="0.3">
      <c r="A14" s="8" t="s">
        <v>61</v>
      </c>
      <c r="B14" s="10">
        <v>2</v>
      </c>
      <c r="C14" s="10">
        <v>2</v>
      </c>
      <c r="D14" s="132" t="s">
        <v>378</v>
      </c>
      <c r="E14" s="10"/>
      <c r="F14" s="53"/>
    </row>
    <row r="15" spans="1:7" ht="67.2" x14ac:dyDescent="0.3">
      <c r="A15" s="8" t="s">
        <v>63</v>
      </c>
      <c r="B15" s="10">
        <v>2</v>
      </c>
      <c r="C15" s="10">
        <v>2</v>
      </c>
      <c r="D15" s="132" t="s">
        <v>379</v>
      </c>
      <c r="E15" s="10"/>
      <c r="F15" s="53"/>
      <c r="G15" s="130" t="s">
        <v>450</v>
      </c>
    </row>
    <row r="16" spans="1:7" ht="26.25" customHeight="1" x14ac:dyDescent="0.3">
      <c r="A16" s="33" t="s">
        <v>49</v>
      </c>
      <c r="B16" s="6">
        <f>B17+B22+B28+B33+B36</f>
        <v>40</v>
      </c>
      <c r="C16" s="6">
        <f>C17+C22+C28+C33+C36</f>
        <v>37</v>
      </c>
      <c r="D16" s="53"/>
      <c r="E16" s="6">
        <f>E17+E22+E28+E33+E36</f>
        <v>0</v>
      </c>
      <c r="F16" s="53"/>
    </row>
    <row r="17" spans="1:7" ht="22.5" customHeight="1" x14ac:dyDescent="0.3">
      <c r="A17" s="7" t="s">
        <v>33</v>
      </c>
      <c r="B17" s="82">
        <f>SUM(B18:B21)</f>
        <v>8</v>
      </c>
      <c r="C17" s="82">
        <f>SUM(C18:C21)</f>
        <v>8</v>
      </c>
      <c r="D17" s="53"/>
      <c r="E17" s="82">
        <f>SUM(E18:E21)</f>
        <v>0</v>
      </c>
      <c r="F17" s="53"/>
    </row>
    <row r="18" spans="1:7" ht="50.4" x14ac:dyDescent="0.3">
      <c r="A18" s="8" t="s">
        <v>48</v>
      </c>
      <c r="B18" s="10">
        <v>2</v>
      </c>
      <c r="C18" s="10">
        <v>2</v>
      </c>
      <c r="D18" s="53"/>
      <c r="E18" s="10"/>
      <c r="F18" s="53"/>
    </row>
    <row r="19" spans="1:7" ht="50.4" x14ac:dyDescent="0.3">
      <c r="A19" s="35" t="s">
        <v>90</v>
      </c>
      <c r="B19" s="10">
        <v>2</v>
      </c>
      <c r="C19" s="10">
        <v>2</v>
      </c>
      <c r="D19" s="60"/>
      <c r="E19" s="10"/>
      <c r="F19" s="53"/>
    </row>
    <row r="20" spans="1:7" ht="56.25" customHeight="1" x14ac:dyDescent="0.3">
      <c r="A20" s="35" t="s">
        <v>65</v>
      </c>
      <c r="B20" s="10">
        <v>2</v>
      </c>
      <c r="C20" s="10">
        <v>2</v>
      </c>
      <c r="D20" s="60"/>
      <c r="E20" s="10"/>
      <c r="F20" s="53"/>
    </row>
    <row r="21" spans="1:7" ht="48.75" customHeight="1" x14ac:dyDescent="0.3">
      <c r="A21" s="36" t="s">
        <v>66</v>
      </c>
      <c r="B21" s="10">
        <v>2</v>
      </c>
      <c r="C21" s="10">
        <v>2</v>
      </c>
      <c r="D21" s="128" t="s">
        <v>451</v>
      </c>
      <c r="E21" s="10"/>
      <c r="F21" s="53"/>
    </row>
    <row r="22" spans="1:7" ht="22.5" customHeight="1" x14ac:dyDescent="0.3">
      <c r="A22" s="7" t="s">
        <v>35</v>
      </c>
      <c r="B22" s="82">
        <f>SUM(B23:B27)</f>
        <v>10</v>
      </c>
      <c r="C22" s="82">
        <f>SUM(C23:C27)</f>
        <v>9</v>
      </c>
      <c r="D22" s="53"/>
      <c r="E22" s="82">
        <f>SUM(E23:E27)</f>
        <v>0</v>
      </c>
      <c r="F22" s="53"/>
    </row>
    <row r="23" spans="1:7" ht="54.75" customHeight="1" x14ac:dyDescent="0.3">
      <c r="A23" s="8" t="s">
        <v>153</v>
      </c>
      <c r="B23" s="10">
        <v>2</v>
      </c>
      <c r="C23" s="10">
        <v>2</v>
      </c>
      <c r="D23" s="128" t="s">
        <v>429</v>
      </c>
      <c r="E23" s="10"/>
      <c r="F23" s="53"/>
    </row>
    <row r="24" spans="1:7" ht="44.25" customHeight="1" x14ac:dyDescent="0.3">
      <c r="A24" s="8" t="s">
        <v>159</v>
      </c>
      <c r="B24" s="10">
        <v>2</v>
      </c>
      <c r="C24" s="10">
        <v>1</v>
      </c>
      <c r="D24" s="128" t="s">
        <v>452</v>
      </c>
      <c r="E24" s="10"/>
      <c r="F24" s="53"/>
    </row>
    <row r="25" spans="1:7" ht="54" customHeight="1" x14ac:dyDescent="0.3">
      <c r="A25" s="35" t="s">
        <v>129</v>
      </c>
      <c r="B25" s="10">
        <v>2</v>
      </c>
      <c r="C25" s="10">
        <v>2</v>
      </c>
      <c r="D25" s="77" t="s">
        <v>431</v>
      </c>
      <c r="E25" s="10"/>
      <c r="F25" s="56" t="s">
        <v>131</v>
      </c>
    </row>
    <row r="26" spans="1:7" ht="50.4" x14ac:dyDescent="0.3">
      <c r="A26" s="8" t="s">
        <v>68</v>
      </c>
      <c r="B26" s="10">
        <v>2</v>
      </c>
      <c r="C26" s="10">
        <v>2</v>
      </c>
      <c r="D26" s="60"/>
      <c r="E26" s="10"/>
      <c r="F26" s="53"/>
    </row>
    <row r="27" spans="1:7" ht="70.5" customHeight="1" x14ac:dyDescent="0.3">
      <c r="A27" s="8" t="s">
        <v>156</v>
      </c>
      <c r="B27" s="10">
        <v>2</v>
      </c>
      <c r="C27" s="10">
        <v>2</v>
      </c>
      <c r="D27" s="56"/>
      <c r="E27" s="10"/>
      <c r="F27" s="56" t="s">
        <v>160</v>
      </c>
    </row>
    <row r="28" spans="1:7" ht="30.75" customHeight="1" x14ac:dyDescent="0.3">
      <c r="A28" s="7" t="s">
        <v>36</v>
      </c>
      <c r="B28" s="82">
        <f>SUM(B29:B32)</f>
        <v>8</v>
      </c>
      <c r="C28" s="82">
        <f>SUM(C29:C32)</f>
        <v>8</v>
      </c>
      <c r="D28" s="53"/>
      <c r="E28" s="82">
        <f>SUM(E29:E32)</f>
        <v>0</v>
      </c>
      <c r="F28" s="53"/>
    </row>
    <row r="29" spans="1:7" ht="50.4" x14ac:dyDescent="0.3">
      <c r="A29" s="9" t="s">
        <v>73</v>
      </c>
      <c r="B29" s="10">
        <v>2</v>
      </c>
      <c r="C29" s="10">
        <v>2</v>
      </c>
      <c r="D29" s="60"/>
      <c r="E29" s="10"/>
      <c r="F29" s="53"/>
    </row>
    <row r="30" spans="1:7" ht="67.2" x14ac:dyDescent="0.3">
      <c r="A30" s="35" t="s">
        <v>72</v>
      </c>
      <c r="B30" s="10">
        <v>2</v>
      </c>
      <c r="C30" s="10">
        <v>2</v>
      </c>
      <c r="D30" s="60"/>
      <c r="E30" s="10"/>
      <c r="F30" s="53"/>
    </row>
    <row r="31" spans="1:7" ht="33.6" x14ac:dyDescent="0.3">
      <c r="A31" s="9" t="s">
        <v>157</v>
      </c>
      <c r="B31" s="10">
        <v>2</v>
      </c>
      <c r="C31" s="10">
        <v>2</v>
      </c>
      <c r="D31" s="60"/>
      <c r="E31" s="10"/>
      <c r="F31" s="53"/>
    </row>
    <row r="32" spans="1:7" ht="50.4" x14ac:dyDescent="0.3">
      <c r="A32" s="35" t="s">
        <v>161</v>
      </c>
      <c r="B32" s="10">
        <v>2</v>
      </c>
      <c r="C32" s="10">
        <v>2</v>
      </c>
      <c r="D32" s="60"/>
      <c r="E32" s="10"/>
      <c r="F32" s="53"/>
      <c r="G32" s="121" t="s">
        <v>425</v>
      </c>
    </row>
    <row r="33" spans="1:6" s="5" customFormat="1" ht="28.5" customHeight="1" x14ac:dyDescent="0.3">
      <c r="A33" s="7" t="s">
        <v>37</v>
      </c>
      <c r="B33" s="82">
        <f>SUM(B34:B35)</f>
        <v>4</v>
      </c>
      <c r="C33" s="82">
        <f>SUM(C34:C35)</f>
        <v>4</v>
      </c>
      <c r="D33" s="53"/>
      <c r="E33" s="82">
        <f>SUM(E34:E35)</f>
        <v>0</v>
      </c>
      <c r="F33" s="53"/>
    </row>
    <row r="34" spans="1:6" s="5" customFormat="1" ht="33.6" x14ac:dyDescent="0.3">
      <c r="A34" s="8" t="s">
        <v>74</v>
      </c>
      <c r="B34" s="10">
        <v>2</v>
      </c>
      <c r="C34" s="10">
        <v>2</v>
      </c>
      <c r="D34" s="60"/>
      <c r="E34" s="10"/>
      <c r="F34" s="53"/>
    </row>
    <row r="35" spans="1:6" s="5" customFormat="1" ht="84" x14ac:dyDescent="0.3">
      <c r="A35" s="35" t="s">
        <v>162</v>
      </c>
      <c r="B35" s="10">
        <v>2</v>
      </c>
      <c r="C35" s="10">
        <v>2</v>
      </c>
      <c r="D35" s="60"/>
      <c r="E35" s="10"/>
      <c r="F35" s="53"/>
    </row>
    <row r="36" spans="1:6" s="5" customFormat="1" ht="27" customHeight="1" x14ac:dyDescent="0.3">
      <c r="A36" s="31" t="s">
        <v>38</v>
      </c>
      <c r="B36" s="82">
        <f>SUM(B37:B41)</f>
        <v>10</v>
      </c>
      <c r="C36" s="82">
        <f>SUM(C37:C41)</f>
        <v>8</v>
      </c>
      <c r="D36" s="53"/>
      <c r="E36" s="82">
        <f>SUM(E37:E41)</f>
        <v>0</v>
      </c>
      <c r="F36" s="53"/>
    </row>
    <row r="37" spans="1:6" s="5" customFormat="1" ht="50.4" x14ac:dyDescent="0.3">
      <c r="A37" s="8" t="s">
        <v>165</v>
      </c>
      <c r="B37" s="10">
        <v>2</v>
      </c>
      <c r="C37" s="10">
        <v>2</v>
      </c>
      <c r="D37" s="128" t="s">
        <v>432</v>
      </c>
      <c r="E37" s="10"/>
      <c r="F37" s="53"/>
    </row>
    <row r="38" spans="1:6" s="5" customFormat="1" ht="50.4" x14ac:dyDescent="0.3">
      <c r="A38" s="8" t="s">
        <v>166</v>
      </c>
      <c r="B38" s="10">
        <v>2</v>
      </c>
      <c r="C38" s="10">
        <v>2</v>
      </c>
      <c r="D38" s="128" t="s">
        <v>432</v>
      </c>
      <c r="E38" s="10"/>
      <c r="F38" s="53"/>
    </row>
    <row r="39" spans="1:6" s="5" customFormat="1" ht="50.4" x14ac:dyDescent="0.3">
      <c r="A39" s="35" t="s">
        <v>163</v>
      </c>
      <c r="B39" s="10">
        <v>2</v>
      </c>
      <c r="C39" s="10">
        <v>0</v>
      </c>
      <c r="D39" s="128"/>
      <c r="E39" s="27"/>
      <c r="F39" s="53"/>
    </row>
    <row r="40" spans="1:6" s="5" customFormat="1" ht="50.4" x14ac:dyDescent="0.3">
      <c r="A40" s="35" t="s">
        <v>143</v>
      </c>
      <c r="B40" s="10">
        <v>2</v>
      </c>
      <c r="C40" s="10">
        <v>2</v>
      </c>
      <c r="D40" s="128" t="s">
        <v>434</v>
      </c>
      <c r="E40" s="27"/>
      <c r="F40" s="53"/>
    </row>
    <row r="41" spans="1:6" s="5" customFormat="1" ht="26.25" customHeight="1" x14ac:dyDescent="0.3">
      <c r="A41" s="8" t="s">
        <v>71</v>
      </c>
      <c r="B41" s="10">
        <v>2</v>
      </c>
      <c r="C41" s="10">
        <v>2</v>
      </c>
      <c r="D41" s="60"/>
      <c r="E41" s="10"/>
      <c r="F41" s="53"/>
    </row>
    <row r="42" spans="1:6" s="5" customFormat="1" ht="23.25" customHeight="1" x14ac:dyDescent="0.3">
      <c r="A42" s="31" t="s">
        <v>40</v>
      </c>
      <c r="B42" s="6">
        <f>B43+B46</f>
        <v>10</v>
      </c>
      <c r="C42" s="6">
        <f>C43+C46</f>
        <v>6</v>
      </c>
      <c r="D42" s="53"/>
      <c r="E42" s="6">
        <f>E43+E46</f>
        <v>0</v>
      </c>
      <c r="F42" s="53"/>
    </row>
    <row r="43" spans="1:6" s="5" customFormat="1" ht="23.25" customHeight="1" x14ac:dyDescent="0.3">
      <c r="A43" s="31" t="s">
        <v>18</v>
      </c>
      <c r="B43" s="82">
        <f>SUM(B44:B45)</f>
        <v>4</v>
      </c>
      <c r="C43" s="82">
        <f>SUM(C44:C45)</f>
        <v>2</v>
      </c>
      <c r="D43" s="53"/>
      <c r="E43" s="82">
        <f>SUM(E44:E45)</f>
        <v>0</v>
      </c>
      <c r="F43" s="53"/>
    </row>
    <row r="44" spans="1:6" s="5" customFormat="1" ht="84" x14ac:dyDescent="0.3">
      <c r="A44" s="35" t="s">
        <v>55</v>
      </c>
      <c r="B44" s="10">
        <v>2</v>
      </c>
      <c r="C44" s="10">
        <v>2</v>
      </c>
      <c r="D44" s="56"/>
      <c r="E44" s="10"/>
      <c r="F44" s="56" t="s">
        <v>136</v>
      </c>
    </row>
    <row r="45" spans="1:6" s="5" customFormat="1" ht="50.4" x14ac:dyDescent="0.3">
      <c r="A45" s="35" t="s">
        <v>56</v>
      </c>
      <c r="B45" s="10">
        <v>2</v>
      </c>
      <c r="C45" s="10">
        <v>0</v>
      </c>
      <c r="D45" s="128" t="s">
        <v>447</v>
      </c>
      <c r="E45" s="27"/>
      <c r="F45" s="53"/>
    </row>
    <row r="46" spans="1:6" s="5" customFormat="1" ht="27" customHeight="1" x14ac:dyDescent="0.3">
      <c r="A46" s="31" t="s">
        <v>41</v>
      </c>
      <c r="B46" s="82">
        <f>SUM(B47:B49)</f>
        <v>6</v>
      </c>
      <c r="C46" s="82">
        <f>SUM(C47:C49)</f>
        <v>4</v>
      </c>
      <c r="D46" s="53"/>
      <c r="E46" s="82">
        <f>SUM(E47:E49)</f>
        <v>0</v>
      </c>
      <c r="F46" s="53"/>
    </row>
    <row r="47" spans="1:6" s="5" customFormat="1" ht="33.6" x14ac:dyDescent="0.3">
      <c r="A47" s="8" t="s">
        <v>58</v>
      </c>
      <c r="B47" s="10">
        <v>2</v>
      </c>
      <c r="C47" s="10">
        <v>2</v>
      </c>
      <c r="D47" s="77" t="s">
        <v>43</v>
      </c>
      <c r="E47" s="27"/>
      <c r="F47" s="53" t="s">
        <v>43</v>
      </c>
    </row>
    <row r="48" spans="1:6" s="5" customFormat="1" ht="33.6" x14ac:dyDescent="0.3">
      <c r="A48" s="8" t="s">
        <v>75</v>
      </c>
      <c r="B48" s="10">
        <v>2</v>
      </c>
      <c r="C48" s="10">
        <v>0</v>
      </c>
      <c r="D48" s="77" t="s">
        <v>453</v>
      </c>
      <c r="E48" s="10"/>
      <c r="F48" s="53"/>
    </row>
    <row r="49" spans="1:7" ht="67.2" x14ac:dyDescent="0.3">
      <c r="A49" s="36" t="s">
        <v>167</v>
      </c>
      <c r="B49" s="10">
        <v>2</v>
      </c>
      <c r="C49" s="10">
        <v>2</v>
      </c>
      <c r="D49" s="140" t="s">
        <v>426</v>
      </c>
      <c r="E49" s="10"/>
      <c r="F49" s="53"/>
      <c r="G49" s="121" t="s">
        <v>426</v>
      </c>
    </row>
    <row r="50" spans="1:7" ht="21.75" customHeight="1" x14ac:dyDescent="0.3">
      <c r="A50" s="81" t="s">
        <v>5</v>
      </c>
      <c r="B50" s="6">
        <f>B13+B16+B42</f>
        <v>54</v>
      </c>
      <c r="C50" s="6">
        <f>C13+C16+C42</f>
        <v>47</v>
      </c>
      <c r="D50" s="69"/>
      <c r="E50" s="6">
        <f>E13+E16+E42</f>
        <v>0</v>
      </c>
      <c r="F50" s="53"/>
    </row>
    <row r="51" spans="1:7" ht="21.75" customHeight="1" x14ac:dyDescent="0.3">
      <c r="A51" s="82" t="s">
        <v>6</v>
      </c>
      <c r="B51" s="6">
        <v>100</v>
      </c>
      <c r="C51" s="180">
        <f>ROUND(C50/B50*100,0)</f>
        <v>87</v>
      </c>
      <c r="D51" s="180"/>
      <c r="E51" s="198">
        <f>ROUND(E50/B50*100,0)</f>
        <v>0</v>
      </c>
      <c r="F51" s="199"/>
    </row>
    <row r="52" spans="1:7" ht="21.75" customHeight="1" x14ac:dyDescent="0.3">
      <c r="A52" s="82" t="s">
        <v>7</v>
      </c>
      <c r="B52" s="10"/>
      <c r="C52" s="180" t="str">
        <f>IF(AND(AND(C14=2,C15=2),C51&gt;=80),"Loại A",IF(AND(AND(C14=2,C15=2),C51&gt;=65),"Loại B",IF(AND(AND(C14=2,C15=2),C51&gt;=50),"Loại C",IF(AND(AND(C14=2,C15=2),C51&lt;50),"Không đạt chuẩn",IF(OR(C14&lt;2,C15&lt;2),"Không đạt chuẩn")))))</f>
        <v>Loại A</v>
      </c>
      <c r="D52" s="180"/>
      <c r="E52" s="180" t="str">
        <f>IF(AND(AND(E14=2,E15=2),E51&gt;=80),"Loại A",IF(AND(AND(E14=2,E15=2),E51&gt;=65),"Loại B",IF(AND(AND(E14=2,E15=2),E51&gt;=50),"Loại C",IF(AND(AND(E14=2,E15=2),E51&lt;50),"Không đạt chuẩn",IF(OR(E14&lt;2,E15&lt;2),"Không đạt chuẩn")))))</f>
        <v>Không đạt chuẩn</v>
      </c>
      <c r="F52" s="180"/>
    </row>
    <row r="53" spans="1:7" x14ac:dyDescent="0.3">
      <c r="A53" s="13"/>
    </row>
    <row r="54" spans="1:7" x14ac:dyDescent="0.3">
      <c r="A54" s="80" t="s">
        <v>455</v>
      </c>
      <c r="D54" s="178" t="s">
        <v>380</v>
      </c>
      <c r="E54" s="178"/>
      <c r="F54" s="178"/>
    </row>
    <row r="55" spans="1:7" x14ac:dyDescent="0.3">
      <c r="A55" s="83" t="s">
        <v>8</v>
      </c>
      <c r="D55" s="181" t="s">
        <v>9</v>
      </c>
      <c r="E55" s="181"/>
      <c r="F55" s="181"/>
    </row>
    <row r="56" spans="1:7" x14ac:dyDescent="0.3">
      <c r="A56" s="80"/>
      <c r="D56" s="178" t="s">
        <v>10</v>
      </c>
      <c r="E56" s="178"/>
      <c r="F56" s="178"/>
    </row>
    <row r="57" spans="1:7" x14ac:dyDescent="0.3">
      <c r="A57" s="80"/>
      <c r="D57" s="80"/>
      <c r="E57" s="80"/>
      <c r="F57" s="80"/>
    </row>
    <row r="58" spans="1:7" x14ac:dyDescent="0.3">
      <c r="A58" s="80"/>
      <c r="D58" s="80"/>
      <c r="E58" s="80"/>
      <c r="F58" s="80"/>
    </row>
    <row r="61" spans="1:7" x14ac:dyDescent="0.3">
      <c r="A61" s="141" t="s">
        <v>381</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57" priority="6" stopIfTrue="1" operator="equal">
      <formula>1</formula>
    </cfRule>
    <cfRule type="cellIs" dxfId="56" priority="7" stopIfTrue="1" operator="equal">
      <formula>0</formula>
    </cfRule>
  </conditionalFormatting>
  <conditionalFormatting sqref="E19:E21 B19:C49 E23:E24 D22:E22 E29:E32 D28:E28 E34:E35 D33:E33 E37:E41 D36:E36 E45 D42:E43 E47:E49 D46:E46 E26">
    <cfRule type="cellIs" dxfId="55" priority="5" stopIfTrue="1" operator="equal">
      <formula>0</formula>
    </cfRule>
  </conditionalFormatting>
  <conditionalFormatting sqref="E19:E21 E23:E24 E29:E32 E34:E35 E37:E41 E45 E47:E49 E26">
    <cfRule type="cellIs" dxfId="54" priority="4" stopIfTrue="1" operator="equal">
      <formula>1</formula>
    </cfRule>
  </conditionalFormatting>
  <conditionalFormatting sqref="E25">
    <cfRule type="cellIs" dxfId="53" priority="3" stopIfTrue="1" operator="equal">
      <formula>0</formula>
    </cfRule>
  </conditionalFormatting>
  <conditionalFormatting sqref="E27">
    <cfRule type="cellIs" dxfId="52" priority="2" stopIfTrue="1" operator="equal">
      <formula>0</formula>
    </cfRule>
  </conditionalFormatting>
  <conditionalFormatting sqref="E44">
    <cfRule type="cellIs" dxfId="51" priority="1" stopIfTrue="1" operator="equal">
      <formula>0</formula>
    </cfRule>
  </conditionalFormatting>
  <pageMargins left="0.23" right="0.27" top="0.22" bottom="0.26" header="0.13" footer="0.16"/>
  <pageSetup scale="95" orientation="landscape"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F61"/>
  <sheetViews>
    <sheetView topLeftCell="A2" workbookViewId="0">
      <selection activeCell="A10" sqref="A10"/>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76" t="s">
        <v>111</v>
      </c>
      <c r="B2" s="3"/>
      <c r="D2" s="182" t="s">
        <v>11</v>
      </c>
      <c r="E2" s="182"/>
      <c r="F2" s="182"/>
    </row>
    <row r="3" spans="1:6" ht="8.25" customHeight="1" x14ac:dyDescent="0.3">
      <c r="A3" s="1"/>
      <c r="B3" s="2"/>
    </row>
    <row r="4" spans="1:6" ht="44.25" customHeight="1" x14ac:dyDescent="0.3">
      <c r="A4" s="183" t="s">
        <v>93</v>
      </c>
      <c r="B4" s="184"/>
      <c r="C4" s="184"/>
      <c r="D4" s="184"/>
      <c r="E4" s="184"/>
      <c r="F4" s="184"/>
    </row>
    <row r="5" spans="1:6" ht="18" x14ac:dyDescent="0.3">
      <c r="A5" s="12" t="s">
        <v>382</v>
      </c>
    </row>
    <row r="6" spans="1:6" ht="18" customHeight="1" x14ac:dyDescent="0.3">
      <c r="A6" s="12" t="s">
        <v>383</v>
      </c>
    </row>
    <row r="7" spans="1:6" ht="19.5" customHeight="1" x14ac:dyDescent="0.3">
      <c r="A7" s="21" t="s">
        <v>384</v>
      </c>
    </row>
    <row r="8" spans="1:6" ht="19.5" customHeight="1" x14ac:dyDescent="0.3">
      <c r="A8" s="12" t="s">
        <v>51</v>
      </c>
    </row>
    <row r="9" spans="1:6" ht="21.75" customHeight="1" x14ac:dyDescent="0.3">
      <c r="A9" s="12" t="s">
        <v>21</v>
      </c>
    </row>
    <row r="10" spans="1:6" ht="10.5" customHeight="1" x14ac:dyDescent="0.3">
      <c r="A10" s="4"/>
    </row>
    <row r="11" spans="1:6" ht="24.75" customHeight="1" x14ac:dyDescent="0.3">
      <c r="A11" s="180" t="s">
        <v>0</v>
      </c>
      <c r="B11" s="180" t="s">
        <v>1</v>
      </c>
      <c r="C11" s="180" t="s">
        <v>27</v>
      </c>
      <c r="D11" s="180"/>
      <c r="E11" s="180" t="s">
        <v>2</v>
      </c>
      <c r="F11" s="180"/>
    </row>
    <row r="12" spans="1:6" ht="33.6" x14ac:dyDescent="0.3">
      <c r="A12" s="180"/>
      <c r="B12" s="180"/>
      <c r="C12" s="28" t="s">
        <v>3</v>
      </c>
      <c r="D12" s="28" t="s">
        <v>4</v>
      </c>
      <c r="E12" s="28" t="s">
        <v>3</v>
      </c>
      <c r="F12" s="28" t="s">
        <v>4</v>
      </c>
    </row>
    <row r="13" spans="1:6" ht="33.6" x14ac:dyDescent="0.3">
      <c r="A13" s="33" t="s">
        <v>64</v>
      </c>
      <c r="B13" s="6">
        <f>SUM(B14:B15)</f>
        <v>4</v>
      </c>
      <c r="C13" s="6">
        <f>SUM(C14:C15)</f>
        <v>2</v>
      </c>
      <c r="D13" s="53"/>
      <c r="E13" s="6">
        <f>SUM(E14:E15)</f>
        <v>0</v>
      </c>
      <c r="F13" s="10"/>
    </row>
    <row r="14" spans="1:6" ht="33.6" x14ac:dyDescent="0.3">
      <c r="A14" s="8" t="s">
        <v>61</v>
      </c>
      <c r="B14" s="10">
        <v>2</v>
      </c>
      <c r="C14" s="10">
        <v>2</v>
      </c>
      <c r="D14" s="53" t="s">
        <v>385</v>
      </c>
      <c r="E14" s="10"/>
      <c r="F14" s="53"/>
    </row>
    <row r="15" spans="1:6" ht="67.2" x14ac:dyDescent="0.3">
      <c r="A15" s="8" t="s">
        <v>63</v>
      </c>
      <c r="B15" s="10">
        <v>2</v>
      </c>
      <c r="C15" s="10"/>
      <c r="D15" s="53"/>
      <c r="E15" s="10"/>
      <c r="F15" s="53"/>
    </row>
    <row r="16" spans="1:6" ht="26.25" customHeight="1" x14ac:dyDescent="0.3">
      <c r="A16" s="33" t="s">
        <v>49</v>
      </c>
      <c r="B16" s="6">
        <f>B17+B22+B28+B33+B36</f>
        <v>40</v>
      </c>
      <c r="C16" s="6">
        <f>C17+C22+C28+C33+C36</f>
        <v>33</v>
      </c>
      <c r="D16" s="53"/>
      <c r="E16" s="6">
        <f>E17+E22+E28+E33+E36</f>
        <v>0</v>
      </c>
      <c r="F16" s="53"/>
    </row>
    <row r="17" spans="1:6" ht="22.5" customHeight="1" x14ac:dyDescent="0.3">
      <c r="A17" s="7" t="s">
        <v>33</v>
      </c>
      <c r="B17" s="82">
        <f>SUM(B18:B21)</f>
        <v>8</v>
      </c>
      <c r="C17" s="82">
        <f>SUM(C18:C21)</f>
        <v>6</v>
      </c>
      <c r="D17" s="53"/>
      <c r="E17" s="82">
        <f>SUM(E18:E21)</f>
        <v>0</v>
      </c>
      <c r="F17" s="53"/>
    </row>
    <row r="18" spans="1:6" ht="50.4" x14ac:dyDescent="0.3">
      <c r="A18" s="8" t="s">
        <v>48</v>
      </c>
      <c r="B18" s="10">
        <v>2</v>
      </c>
      <c r="C18" s="10">
        <v>2</v>
      </c>
      <c r="D18" s="53"/>
      <c r="E18" s="10"/>
      <c r="F18" s="53"/>
    </row>
    <row r="19" spans="1:6" ht="50.4" x14ac:dyDescent="0.3">
      <c r="A19" s="35" t="s">
        <v>90</v>
      </c>
      <c r="B19" s="10">
        <v>2</v>
      </c>
      <c r="C19" s="10">
        <v>2</v>
      </c>
      <c r="D19" s="128" t="s">
        <v>447</v>
      </c>
      <c r="E19" s="10"/>
      <c r="F19" s="53"/>
    </row>
    <row r="20" spans="1:6" ht="56.25" customHeight="1" x14ac:dyDescent="0.3">
      <c r="A20" s="35" t="s">
        <v>65</v>
      </c>
      <c r="B20" s="10">
        <v>2</v>
      </c>
      <c r="C20" s="10">
        <v>2</v>
      </c>
      <c r="D20" s="128" t="s">
        <v>447</v>
      </c>
      <c r="E20" s="10"/>
      <c r="F20" s="53"/>
    </row>
    <row r="21" spans="1:6" ht="48.75" customHeight="1" x14ac:dyDescent="0.3">
      <c r="A21" s="36" t="s">
        <v>66</v>
      </c>
      <c r="B21" s="10">
        <v>2</v>
      </c>
      <c r="C21" s="10">
        <v>0</v>
      </c>
      <c r="D21" s="128" t="s">
        <v>478</v>
      </c>
      <c r="E21" s="10"/>
      <c r="F21" s="53"/>
    </row>
    <row r="22" spans="1:6" ht="22.5" customHeight="1" x14ac:dyDescent="0.3">
      <c r="A22" s="7" t="s">
        <v>35</v>
      </c>
      <c r="B22" s="82">
        <f>SUM(B23:B27)</f>
        <v>10</v>
      </c>
      <c r="C22" s="82">
        <f>SUM(C23:C27)</f>
        <v>9</v>
      </c>
      <c r="D22" s="53"/>
      <c r="E22" s="82">
        <f>SUM(E23:E27)</f>
        <v>0</v>
      </c>
      <c r="F22" s="53"/>
    </row>
    <row r="23" spans="1:6" ht="54.75" customHeight="1" x14ac:dyDescent="0.3">
      <c r="A23" s="8" t="s">
        <v>153</v>
      </c>
      <c r="B23" s="10">
        <v>2</v>
      </c>
      <c r="C23" s="10">
        <v>2</v>
      </c>
      <c r="D23" s="128" t="s">
        <v>479</v>
      </c>
      <c r="E23" s="10"/>
      <c r="F23" s="53"/>
    </row>
    <row r="24" spans="1:6" ht="44.25" customHeight="1" x14ac:dyDescent="0.3">
      <c r="A24" s="8" t="s">
        <v>159</v>
      </c>
      <c r="B24" s="10">
        <v>2</v>
      </c>
      <c r="C24" s="10">
        <v>1</v>
      </c>
      <c r="D24" s="60"/>
      <c r="E24" s="10"/>
      <c r="F24" s="53"/>
    </row>
    <row r="25" spans="1:6" ht="54" customHeight="1" x14ac:dyDescent="0.3">
      <c r="A25" s="35" t="s">
        <v>129</v>
      </c>
      <c r="B25" s="10">
        <v>2</v>
      </c>
      <c r="C25" s="10">
        <v>2</v>
      </c>
      <c r="D25" s="56"/>
      <c r="E25" s="10"/>
      <c r="F25" s="56" t="s">
        <v>131</v>
      </c>
    </row>
    <row r="26" spans="1:6" ht="50.4" x14ac:dyDescent="0.3">
      <c r="A26" s="8" t="s">
        <v>68</v>
      </c>
      <c r="B26" s="10">
        <v>2</v>
      </c>
      <c r="C26" s="10">
        <v>2</v>
      </c>
      <c r="D26" s="60"/>
      <c r="E26" s="10"/>
      <c r="F26" s="53"/>
    </row>
    <row r="27" spans="1:6" ht="70.5" customHeight="1" x14ac:dyDescent="0.3">
      <c r="A27" s="8" t="s">
        <v>156</v>
      </c>
      <c r="B27" s="10">
        <v>2</v>
      </c>
      <c r="C27" s="10">
        <v>2</v>
      </c>
      <c r="D27" s="56"/>
      <c r="E27" s="10"/>
      <c r="F27" s="56" t="s">
        <v>160</v>
      </c>
    </row>
    <row r="28" spans="1:6" ht="30.75" customHeight="1" x14ac:dyDescent="0.3">
      <c r="A28" s="7" t="s">
        <v>36</v>
      </c>
      <c r="B28" s="82">
        <f>SUM(B29:B32)</f>
        <v>8</v>
      </c>
      <c r="C28" s="82">
        <f>SUM(C29:C32)</f>
        <v>8</v>
      </c>
      <c r="D28" s="53"/>
      <c r="E28" s="82">
        <f>SUM(E29:E32)</f>
        <v>0</v>
      </c>
      <c r="F28" s="53"/>
    </row>
    <row r="29" spans="1:6" ht="50.4" x14ac:dyDescent="0.3">
      <c r="A29" s="9" t="s">
        <v>73</v>
      </c>
      <c r="B29" s="10">
        <v>2</v>
      </c>
      <c r="C29" s="10">
        <v>2</v>
      </c>
      <c r="D29" s="60"/>
      <c r="E29" s="10"/>
      <c r="F29" s="53"/>
    </row>
    <row r="30" spans="1:6" ht="67.2" x14ac:dyDescent="0.3">
      <c r="A30" s="35" t="s">
        <v>72</v>
      </c>
      <c r="B30" s="10">
        <v>2</v>
      </c>
      <c r="C30" s="10">
        <v>2</v>
      </c>
      <c r="D30" s="60"/>
      <c r="E30" s="10"/>
      <c r="F30" s="53"/>
    </row>
    <row r="31" spans="1:6" ht="33.6" x14ac:dyDescent="0.3">
      <c r="A31" s="9" t="s">
        <v>157</v>
      </c>
      <c r="B31" s="10">
        <v>2</v>
      </c>
      <c r="C31" s="10">
        <v>2</v>
      </c>
      <c r="D31" s="60"/>
      <c r="E31" s="10"/>
      <c r="F31" s="53"/>
    </row>
    <row r="32" spans="1:6" ht="50.4" x14ac:dyDescent="0.3">
      <c r="A32" s="35" t="s">
        <v>161</v>
      </c>
      <c r="B32" s="10">
        <v>2</v>
      </c>
      <c r="C32" s="10">
        <v>2</v>
      </c>
      <c r="D32" s="60"/>
      <c r="E32" s="10"/>
      <c r="F32" s="53"/>
    </row>
    <row r="33" spans="1:6" ht="28.5" customHeight="1" x14ac:dyDescent="0.3">
      <c r="A33" s="7" t="s">
        <v>37</v>
      </c>
      <c r="B33" s="82">
        <f>SUM(B34:B35)</f>
        <v>4</v>
      </c>
      <c r="C33" s="82">
        <f>SUM(C34:C35)</f>
        <v>4</v>
      </c>
      <c r="D33" s="53"/>
      <c r="E33" s="82">
        <f>SUM(E34:E35)</f>
        <v>0</v>
      </c>
      <c r="F33" s="53"/>
    </row>
    <row r="34" spans="1:6" ht="33.6" x14ac:dyDescent="0.3">
      <c r="A34" s="8" t="s">
        <v>74</v>
      </c>
      <c r="B34" s="10">
        <v>2</v>
      </c>
      <c r="C34" s="10">
        <v>2</v>
      </c>
      <c r="D34" s="60"/>
      <c r="E34" s="10"/>
      <c r="F34" s="53"/>
    </row>
    <row r="35" spans="1:6" ht="84" x14ac:dyDescent="0.3">
      <c r="A35" s="35" t="s">
        <v>162</v>
      </c>
      <c r="B35" s="10">
        <v>2</v>
      </c>
      <c r="C35" s="10">
        <v>2</v>
      </c>
      <c r="D35" s="60"/>
      <c r="E35" s="10"/>
      <c r="F35" s="53"/>
    </row>
    <row r="36" spans="1:6" ht="27" customHeight="1" x14ac:dyDescent="0.3">
      <c r="A36" s="31" t="s">
        <v>38</v>
      </c>
      <c r="B36" s="82">
        <f>SUM(B37:B41)</f>
        <v>10</v>
      </c>
      <c r="C36" s="82">
        <f>SUM(C37:C41)</f>
        <v>6</v>
      </c>
      <c r="D36" s="53"/>
      <c r="E36" s="82">
        <f>SUM(E37:E41)</f>
        <v>0</v>
      </c>
      <c r="F36" s="53"/>
    </row>
    <row r="37" spans="1:6" ht="50.4" x14ac:dyDescent="0.3">
      <c r="A37" s="8" t="s">
        <v>165</v>
      </c>
      <c r="B37" s="10">
        <v>2</v>
      </c>
      <c r="C37" s="10">
        <v>2</v>
      </c>
      <c r="D37" s="128" t="s">
        <v>432</v>
      </c>
      <c r="E37" s="10"/>
      <c r="F37" s="53"/>
    </row>
    <row r="38" spans="1:6" ht="50.4" x14ac:dyDescent="0.3">
      <c r="A38" s="8" t="s">
        <v>166</v>
      </c>
      <c r="B38" s="10">
        <v>2</v>
      </c>
      <c r="C38" s="10">
        <v>2</v>
      </c>
      <c r="D38" s="128" t="s">
        <v>432</v>
      </c>
      <c r="E38" s="10"/>
      <c r="F38" s="53"/>
    </row>
    <row r="39" spans="1:6" ht="50.4" x14ac:dyDescent="0.3">
      <c r="A39" s="35" t="s">
        <v>163</v>
      </c>
      <c r="B39" s="10">
        <v>2</v>
      </c>
      <c r="C39" s="10">
        <v>0</v>
      </c>
      <c r="D39" s="60"/>
      <c r="E39" s="27"/>
      <c r="F39" s="53"/>
    </row>
    <row r="40" spans="1:6" ht="50.4" x14ac:dyDescent="0.3">
      <c r="A40" s="35" t="s">
        <v>143</v>
      </c>
      <c r="B40" s="10">
        <v>2</v>
      </c>
      <c r="C40" s="10">
        <v>2</v>
      </c>
      <c r="D40" s="60" t="s">
        <v>419</v>
      </c>
      <c r="E40" s="27"/>
      <c r="F40" s="53"/>
    </row>
    <row r="41" spans="1:6" ht="26.25" customHeight="1" x14ac:dyDescent="0.3">
      <c r="A41" s="8" t="s">
        <v>71</v>
      </c>
      <c r="B41" s="10">
        <v>2</v>
      </c>
      <c r="C41" s="10">
        <v>0</v>
      </c>
      <c r="D41" s="60"/>
      <c r="E41" s="10"/>
      <c r="F41" s="53"/>
    </row>
    <row r="42" spans="1:6" ht="23.25" customHeight="1" x14ac:dyDescent="0.3">
      <c r="A42" s="31" t="s">
        <v>40</v>
      </c>
      <c r="B42" s="6">
        <f>B43+B46</f>
        <v>10</v>
      </c>
      <c r="C42" s="6">
        <f>C43+C46</f>
        <v>5</v>
      </c>
      <c r="D42" s="53"/>
      <c r="E42" s="6">
        <f>E43+E46</f>
        <v>0</v>
      </c>
      <c r="F42" s="53"/>
    </row>
    <row r="43" spans="1:6" ht="23.25" customHeight="1" x14ac:dyDescent="0.3">
      <c r="A43" s="31" t="s">
        <v>18</v>
      </c>
      <c r="B43" s="82">
        <f>SUM(B44:B45)</f>
        <v>4</v>
      </c>
      <c r="C43" s="82">
        <f>SUM(C44:C45)</f>
        <v>2</v>
      </c>
      <c r="D43" s="53"/>
      <c r="E43" s="82">
        <f>SUM(E44:E45)</f>
        <v>0</v>
      </c>
      <c r="F43" s="53"/>
    </row>
    <row r="44" spans="1:6" ht="84" x14ac:dyDescent="0.3">
      <c r="A44" s="35" t="s">
        <v>55</v>
      </c>
      <c r="B44" s="10">
        <v>2</v>
      </c>
      <c r="C44" s="10">
        <v>2</v>
      </c>
      <c r="D44" s="56"/>
      <c r="E44" s="10"/>
      <c r="F44" s="56" t="s">
        <v>136</v>
      </c>
    </row>
    <row r="45" spans="1:6" ht="50.4" x14ac:dyDescent="0.3">
      <c r="A45" s="35" t="s">
        <v>56</v>
      </c>
      <c r="B45" s="10">
        <v>2</v>
      </c>
      <c r="C45" s="10">
        <v>0</v>
      </c>
      <c r="D45" s="60" t="s">
        <v>467</v>
      </c>
      <c r="E45" s="27"/>
      <c r="F45" s="53"/>
    </row>
    <row r="46" spans="1:6" ht="27" customHeight="1" x14ac:dyDescent="0.3">
      <c r="A46" s="31" t="s">
        <v>41</v>
      </c>
      <c r="B46" s="82">
        <f>SUM(B47:B49)</f>
        <v>6</v>
      </c>
      <c r="C46" s="82">
        <f>SUM(C47:C49)</f>
        <v>3</v>
      </c>
      <c r="D46" s="53"/>
      <c r="E46" s="82">
        <f>SUM(E47:E49)</f>
        <v>0</v>
      </c>
      <c r="F46" s="53"/>
    </row>
    <row r="47" spans="1:6" ht="33.6" x14ac:dyDescent="0.3">
      <c r="A47" s="8" t="s">
        <v>58</v>
      </c>
      <c r="B47" s="10">
        <v>2</v>
      </c>
      <c r="C47" s="10">
        <v>2</v>
      </c>
      <c r="D47" s="53" t="s">
        <v>43</v>
      </c>
      <c r="E47" s="27"/>
      <c r="F47" s="53" t="s">
        <v>43</v>
      </c>
    </row>
    <row r="48" spans="1:6" ht="33.6" x14ac:dyDescent="0.3">
      <c r="A48" s="8" t="s">
        <v>75</v>
      </c>
      <c r="B48" s="10">
        <v>2</v>
      </c>
      <c r="C48" s="10">
        <v>0</v>
      </c>
      <c r="D48" s="60"/>
      <c r="E48" s="10"/>
      <c r="F48" s="53"/>
    </row>
    <row r="49" spans="1:6" ht="33.6" x14ac:dyDescent="0.3">
      <c r="A49" s="36" t="s">
        <v>167</v>
      </c>
      <c r="B49" s="10">
        <v>2</v>
      </c>
      <c r="C49" s="10">
        <v>1</v>
      </c>
      <c r="D49" s="60"/>
      <c r="E49" s="10"/>
      <c r="F49" s="53"/>
    </row>
    <row r="50" spans="1:6" ht="21.75" customHeight="1" x14ac:dyDescent="0.3">
      <c r="A50" s="81" t="s">
        <v>5</v>
      </c>
      <c r="B50" s="6">
        <f>B13+B16+B42</f>
        <v>54</v>
      </c>
      <c r="C50" s="6">
        <f>C13+C16+C42</f>
        <v>40</v>
      </c>
      <c r="D50" s="69"/>
      <c r="E50" s="6">
        <f>E13+E16+E42</f>
        <v>0</v>
      </c>
      <c r="F50" s="53"/>
    </row>
    <row r="51" spans="1:6" ht="21.75" customHeight="1" x14ac:dyDescent="0.3">
      <c r="A51" s="82" t="s">
        <v>6</v>
      </c>
      <c r="B51" s="6">
        <v>100</v>
      </c>
      <c r="C51" s="180">
        <f>ROUND(C50/B50*100,0)</f>
        <v>74</v>
      </c>
      <c r="D51" s="180"/>
      <c r="E51" s="198">
        <f>ROUND(E50/B50*100,0)</f>
        <v>0</v>
      </c>
      <c r="F51" s="199"/>
    </row>
    <row r="52" spans="1:6" ht="21.75" customHeight="1" x14ac:dyDescent="0.3">
      <c r="A52" s="82" t="s">
        <v>7</v>
      </c>
      <c r="B52" s="10"/>
      <c r="C52" s="180" t="str">
        <f>IF(AND(AND(C14=2,C15=2),C51&gt;=80),"Loại A",IF(AND(AND(C14=2,C15=2),C51&gt;=65),"Loại B",IF(AND(AND(C14=2,C15=2),C51&gt;=50),"Loại C",IF(AND(AND(C14=2,C15=2),C51&lt;50),"Không đạt chuẩn",IF(OR(C14&lt;2,C15&lt;2),"Không đạt chuẩn")))))</f>
        <v>Không đạt chuẩn</v>
      </c>
      <c r="D52" s="180"/>
      <c r="E52" s="180" t="str">
        <f>IF(AND(AND(E14=2,E15=2),E51&gt;=80),"Loại A",IF(AND(AND(E14=2,E15=2),E51&gt;=65),"Loại B",IF(AND(AND(E14=2,E15=2),E51&gt;=50),"Loại C",IF(AND(AND(E14=2,E15=2),E51&lt;50),"Không đạt chuẩn",IF(OR(E14&lt;2,E15&lt;2),"Không đạt chuẩn")))))</f>
        <v>Không đạt chuẩn</v>
      </c>
      <c r="F52" s="180"/>
    </row>
    <row r="53" spans="1:6" x14ac:dyDescent="0.3">
      <c r="A53" s="13"/>
    </row>
    <row r="54" spans="1:6" x14ac:dyDescent="0.3">
      <c r="A54" s="80" t="s">
        <v>386</v>
      </c>
      <c r="D54" s="178" t="s">
        <v>171</v>
      </c>
      <c r="E54" s="178"/>
      <c r="F54" s="178"/>
    </row>
    <row r="55" spans="1:6" x14ac:dyDescent="0.3">
      <c r="A55" s="83" t="s">
        <v>8</v>
      </c>
      <c r="D55" s="181" t="s">
        <v>9</v>
      </c>
      <c r="E55" s="181"/>
      <c r="F55" s="181"/>
    </row>
    <row r="56" spans="1:6" x14ac:dyDescent="0.3">
      <c r="A56" s="80"/>
      <c r="D56" s="178" t="s">
        <v>10</v>
      </c>
      <c r="E56" s="178"/>
      <c r="F56" s="178"/>
    </row>
    <row r="61" spans="1:6" x14ac:dyDescent="0.3">
      <c r="A61" s="5" t="s">
        <v>387</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50" priority="6" stopIfTrue="1" operator="equal">
      <formula>1</formula>
    </cfRule>
    <cfRule type="cellIs" dxfId="49" priority="7" stopIfTrue="1" operator="equal">
      <formula>0</formula>
    </cfRule>
  </conditionalFormatting>
  <conditionalFormatting sqref="E19:E21 B19:C49 E23:E24 D22:E22 E29:E32 D28:E28 E34:E35 D33:E33 E37:E41 D36:E36 E45 D42:E43 E47:E49 D46:E46 E26">
    <cfRule type="cellIs" dxfId="48" priority="5" stopIfTrue="1" operator="equal">
      <formula>0</formula>
    </cfRule>
  </conditionalFormatting>
  <conditionalFormatting sqref="E19:E21 E23:E24 E29:E32 E34:E35 E37:E41 E45 E47:E49 E26">
    <cfRule type="cellIs" dxfId="47" priority="4" stopIfTrue="1" operator="equal">
      <formula>1</formula>
    </cfRule>
  </conditionalFormatting>
  <conditionalFormatting sqref="E25">
    <cfRule type="cellIs" dxfId="46" priority="3" stopIfTrue="1" operator="equal">
      <formula>0</formula>
    </cfRule>
  </conditionalFormatting>
  <conditionalFormatting sqref="E27">
    <cfRule type="cellIs" dxfId="45" priority="2" stopIfTrue="1" operator="equal">
      <formula>0</formula>
    </cfRule>
  </conditionalFormatting>
  <conditionalFormatting sqref="E44">
    <cfRule type="cellIs" dxfId="44" priority="1" stopIfTrue="1" operator="equal">
      <formula>0</formula>
    </cfRule>
  </conditionalFormatting>
  <pageMargins left="0.32" right="0.2" top="0.33" bottom="0.26" header="0.18" footer="0.16"/>
  <pageSetup scale="95" orientation="landscape"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61"/>
  <sheetViews>
    <sheetView topLeftCell="A13" workbookViewId="0">
      <selection activeCell="D37" sqref="D37:D38"/>
    </sheetView>
  </sheetViews>
  <sheetFormatPr defaultColWidth="8.90625" defaultRowHeight="16.8" x14ac:dyDescent="0.3"/>
  <cols>
    <col min="1" max="1" width="45.453125" style="5" customWidth="1"/>
    <col min="2" max="2" width="8.90625" style="5"/>
    <col min="3" max="3" width="12.08984375" style="5" customWidth="1"/>
    <col min="4" max="4" width="23.6328125" style="5" customWidth="1"/>
    <col min="5" max="5" width="11.6328125" style="5" customWidth="1"/>
    <col min="6" max="6" width="20" style="5" customWidth="1"/>
    <col min="7" max="7" width="24.6328125" style="121" customWidth="1"/>
    <col min="8" max="16384" width="8.90625" style="5"/>
  </cols>
  <sheetData>
    <row r="2" spans="1:7" ht="58.5" customHeight="1" x14ac:dyDescent="0.3">
      <c r="A2" s="76" t="s">
        <v>454</v>
      </c>
      <c r="B2" s="3"/>
      <c r="D2" s="182" t="s">
        <v>11</v>
      </c>
      <c r="E2" s="182"/>
      <c r="F2" s="182"/>
    </row>
    <row r="3" spans="1:7" ht="8.25" customHeight="1" x14ac:dyDescent="0.3">
      <c r="A3" s="1"/>
      <c r="B3" s="2"/>
    </row>
    <row r="4" spans="1:7" ht="44.25" customHeight="1" x14ac:dyDescent="0.3">
      <c r="A4" s="183" t="s">
        <v>93</v>
      </c>
      <c r="B4" s="184"/>
      <c r="C4" s="184"/>
      <c r="D4" s="184"/>
      <c r="E4" s="184"/>
      <c r="F4" s="184"/>
    </row>
    <row r="5" spans="1:7" ht="18" x14ac:dyDescent="0.3">
      <c r="A5" s="12" t="s">
        <v>456</v>
      </c>
    </row>
    <row r="6" spans="1:7" ht="18" customHeight="1" x14ac:dyDescent="0.3">
      <c r="A6" s="12" t="s">
        <v>263</v>
      </c>
    </row>
    <row r="7" spans="1:7" ht="19.5" customHeight="1" x14ac:dyDescent="0.3">
      <c r="A7" s="21" t="s">
        <v>457</v>
      </c>
    </row>
    <row r="8" spans="1:7" ht="19.5" customHeight="1" x14ac:dyDescent="0.3">
      <c r="A8" s="12" t="s">
        <v>376</v>
      </c>
    </row>
    <row r="9" spans="1:7" ht="21.75" customHeight="1" x14ac:dyDescent="0.3">
      <c r="A9" s="12" t="s">
        <v>377</v>
      </c>
    </row>
    <row r="10" spans="1:7" ht="10.5" customHeight="1" x14ac:dyDescent="0.3">
      <c r="A10" s="4"/>
    </row>
    <row r="11" spans="1:7" ht="24.75" customHeight="1" x14ac:dyDescent="0.3">
      <c r="A11" s="180" t="s">
        <v>0</v>
      </c>
      <c r="B11" s="180" t="s">
        <v>1</v>
      </c>
      <c r="C11" s="180" t="s">
        <v>27</v>
      </c>
      <c r="D11" s="180"/>
      <c r="E11" s="180" t="s">
        <v>2</v>
      </c>
      <c r="F11" s="180"/>
    </row>
    <row r="12" spans="1:7" ht="33.6" x14ac:dyDescent="0.3">
      <c r="A12" s="180"/>
      <c r="B12" s="180"/>
      <c r="C12" s="28" t="s">
        <v>3</v>
      </c>
      <c r="D12" s="28" t="s">
        <v>4</v>
      </c>
      <c r="E12" s="28" t="s">
        <v>3</v>
      </c>
      <c r="F12" s="28" t="s">
        <v>4</v>
      </c>
    </row>
    <row r="13" spans="1:7" ht="33.6" x14ac:dyDescent="0.3">
      <c r="A13" s="33" t="s">
        <v>64</v>
      </c>
      <c r="B13" s="6">
        <f>SUM(B14:B15)</f>
        <v>4</v>
      </c>
      <c r="C13" s="6">
        <f>SUM(C14:C15)</f>
        <v>4</v>
      </c>
      <c r="D13" s="53"/>
      <c r="E13" s="6">
        <f>SUM(E14:E15)</f>
        <v>0</v>
      </c>
      <c r="F13" s="10"/>
    </row>
    <row r="14" spans="1:7" ht="33.6" x14ac:dyDescent="0.3">
      <c r="A14" s="8" t="s">
        <v>61</v>
      </c>
      <c r="B14" s="10">
        <v>2</v>
      </c>
      <c r="C14" s="10">
        <v>2</v>
      </c>
      <c r="D14" s="132" t="s">
        <v>458</v>
      </c>
      <c r="E14" s="10"/>
      <c r="F14" s="53"/>
    </row>
    <row r="15" spans="1:7" ht="67.2" x14ac:dyDescent="0.3">
      <c r="A15" s="8" t="s">
        <v>63</v>
      </c>
      <c r="B15" s="10">
        <v>2</v>
      </c>
      <c r="C15" s="10">
        <v>2</v>
      </c>
      <c r="D15" s="132" t="s">
        <v>459</v>
      </c>
      <c r="E15" s="10"/>
      <c r="F15" s="53"/>
      <c r="G15" s="130" t="s">
        <v>450</v>
      </c>
    </row>
    <row r="16" spans="1:7" ht="26.25" customHeight="1" x14ac:dyDescent="0.3">
      <c r="A16" s="33" t="s">
        <v>49</v>
      </c>
      <c r="B16" s="6">
        <f>B17+B22+B28+B33+B36</f>
        <v>40</v>
      </c>
      <c r="C16" s="6">
        <f>C17+C22+C28+C33+C36</f>
        <v>36</v>
      </c>
      <c r="D16" s="53"/>
      <c r="E16" s="6">
        <f>E17+E22+E28+E33+E36</f>
        <v>0</v>
      </c>
      <c r="F16" s="53"/>
    </row>
    <row r="17" spans="1:7" ht="22.5" customHeight="1" x14ac:dyDescent="0.3">
      <c r="A17" s="7" t="s">
        <v>33</v>
      </c>
      <c r="B17" s="82">
        <f>SUM(B18:B21)</f>
        <v>8</v>
      </c>
      <c r="C17" s="82">
        <f>SUM(C18:C21)</f>
        <v>7</v>
      </c>
      <c r="D17" s="53"/>
      <c r="E17" s="82">
        <f>SUM(E18:E21)</f>
        <v>0</v>
      </c>
      <c r="F17" s="53"/>
    </row>
    <row r="18" spans="1:7" ht="50.4" x14ac:dyDescent="0.3">
      <c r="A18" s="8" t="s">
        <v>48</v>
      </c>
      <c r="B18" s="10">
        <v>2</v>
      </c>
      <c r="C18" s="10">
        <v>1</v>
      </c>
      <c r="D18" s="53"/>
      <c r="E18" s="10"/>
      <c r="F18" s="53"/>
    </row>
    <row r="19" spans="1:7" ht="50.4" x14ac:dyDescent="0.3">
      <c r="A19" s="35" t="s">
        <v>90</v>
      </c>
      <c r="B19" s="10">
        <v>2</v>
      </c>
      <c r="C19" s="10">
        <v>2</v>
      </c>
      <c r="D19" s="60"/>
      <c r="E19" s="10"/>
      <c r="F19" s="53"/>
    </row>
    <row r="20" spans="1:7" ht="56.25" customHeight="1" x14ac:dyDescent="0.3">
      <c r="A20" s="35" t="s">
        <v>65</v>
      </c>
      <c r="B20" s="10">
        <v>2</v>
      </c>
      <c r="C20" s="10">
        <v>2</v>
      </c>
      <c r="D20" s="60"/>
      <c r="E20" s="10"/>
      <c r="F20" s="53"/>
    </row>
    <row r="21" spans="1:7" ht="48.75" customHeight="1" x14ac:dyDescent="0.3">
      <c r="A21" s="36" t="s">
        <v>66</v>
      </c>
      <c r="B21" s="10">
        <v>2</v>
      </c>
      <c r="C21" s="10">
        <v>2</v>
      </c>
      <c r="D21" s="128" t="s">
        <v>460</v>
      </c>
      <c r="E21" s="10"/>
      <c r="F21" s="53"/>
    </row>
    <row r="22" spans="1:7" ht="22.5" customHeight="1" x14ac:dyDescent="0.3">
      <c r="A22" s="7" t="s">
        <v>35</v>
      </c>
      <c r="B22" s="82">
        <f>SUM(B23:B27)</f>
        <v>10</v>
      </c>
      <c r="C22" s="82">
        <f>SUM(C23:C27)</f>
        <v>9</v>
      </c>
      <c r="D22" s="53"/>
      <c r="E22" s="82">
        <f>SUM(E23:E27)</f>
        <v>0</v>
      </c>
      <c r="F22" s="53"/>
    </row>
    <row r="23" spans="1:7" ht="54.75" customHeight="1" x14ac:dyDescent="0.3">
      <c r="A23" s="8" t="s">
        <v>153</v>
      </c>
      <c r="B23" s="10">
        <v>2</v>
      </c>
      <c r="C23" s="10">
        <v>2</v>
      </c>
      <c r="D23" s="128" t="s">
        <v>429</v>
      </c>
      <c r="E23" s="10"/>
      <c r="F23" s="53"/>
    </row>
    <row r="24" spans="1:7" ht="44.25" customHeight="1" x14ac:dyDescent="0.3">
      <c r="A24" s="8" t="s">
        <v>159</v>
      </c>
      <c r="B24" s="10">
        <v>2</v>
      </c>
      <c r="C24" s="10">
        <v>1</v>
      </c>
      <c r="D24" s="128" t="s">
        <v>452</v>
      </c>
      <c r="E24" s="10"/>
      <c r="F24" s="53"/>
    </row>
    <row r="25" spans="1:7" ht="54" customHeight="1" x14ac:dyDescent="0.3">
      <c r="A25" s="35" t="s">
        <v>129</v>
      </c>
      <c r="B25" s="10">
        <v>2</v>
      </c>
      <c r="C25" s="10">
        <v>2</v>
      </c>
      <c r="D25" s="77" t="s">
        <v>431</v>
      </c>
      <c r="E25" s="10"/>
      <c r="F25" s="56" t="s">
        <v>131</v>
      </c>
    </row>
    <row r="26" spans="1:7" ht="50.4" x14ac:dyDescent="0.3">
      <c r="A26" s="8" t="s">
        <v>68</v>
      </c>
      <c r="B26" s="10">
        <v>2</v>
      </c>
      <c r="C26" s="10">
        <v>2</v>
      </c>
      <c r="D26" s="60"/>
      <c r="E26" s="10"/>
      <c r="F26" s="53"/>
    </row>
    <row r="27" spans="1:7" ht="70.5" customHeight="1" x14ac:dyDescent="0.3">
      <c r="A27" s="8" t="s">
        <v>156</v>
      </c>
      <c r="B27" s="10">
        <v>2</v>
      </c>
      <c r="C27" s="10">
        <v>2</v>
      </c>
      <c r="D27" s="56"/>
      <c r="E27" s="10"/>
      <c r="F27" s="56" t="s">
        <v>160</v>
      </c>
    </row>
    <row r="28" spans="1:7" ht="30.75" customHeight="1" x14ac:dyDescent="0.3">
      <c r="A28" s="7" t="s">
        <v>36</v>
      </c>
      <c r="B28" s="82">
        <f>SUM(B29:B32)</f>
        <v>8</v>
      </c>
      <c r="C28" s="82">
        <f>SUM(C29:C32)</f>
        <v>8</v>
      </c>
      <c r="D28" s="53"/>
      <c r="E28" s="82">
        <f>SUM(E29:E32)</f>
        <v>0</v>
      </c>
      <c r="F28" s="53"/>
    </row>
    <row r="29" spans="1:7" ht="50.4" x14ac:dyDescent="0.3">
      <c r="A29" s="9" t="s">
        <v>73</v>
      </c>
      <c r="B29" s="10">
        <v>2</v>
      </c>
      <c r="C29" s="10">
        <v>2</v>
      </c>
      <c r="D29" s="60"/>
      <c r="E29" s="10"/>
      <c r="F29" s="53"/>
    </row>
    <row r="30" spans="1:7" ht="67.2" x14ac:dyDescent="0.3">
      <c r="A30" s="35" t="s">
        <v>72</v>
      </c>
      <c r="B30" s="10">
        <v>2</v>
      </c>
      <c r="C30" s="10">
        <v>2</v>
      </c>
      <c r="D30" s="60"/>
      <c r="E30" s="10"/>
      <c r="F30" s="53"/>
    </row>
    <row r="31" spans="1:7" ht="33.6" x14ac:dyDescent="0.3">
      <c r="A31" s="9" t="s">
        <v>157</v>
      </c>
      <c r="B31" s="10">
        <v>2</v>
      </c>
      <c r="C31" s="10">
        <v>2</v>
      </c>
      <c r="D31" s="60"/>
      <c r="E31" s="10"/>
      <c r="F31" s="53"/>
    </row>
    <row r="32" spans="1:7" ht="50.4" x14ac:dyDescent="0.3">
      <c r="A32" s="35" t="s">
        <v>161</v>
      </c>
      <c r="B32" s="10">
        <v>2</v>
      </c>
      <c r="C32" s="10">
        <v>2</v>
      </c>
      <c r="D32" s="60"/>
      <c r="E32" s="10"/>
      <c r="F32" s="53"/>
      <c r="G32" s="121" t="s">
        <v>425</v>
      </c>
    </row>
    <row r="33" spans="1:6" s="5" customFormat="1" x14ac:dyDescent="0.3">
      <c r="A33" s="7" t="s">
        <v>37</v>
      </c>
      <c r="B33" s="82">
        <f>SUM(B34:B35)</f>
        <v>4</v>
      </c>
      <c r="C33" s="82">
        <f>SUM(C34:C35)</f>
        <v>4</v>
      </c>
      <c r="D33" s="53"/>
      <c r="E33" s="82">
        <f>SUM(E34:E35)</f>
        <v>0</v>
      </c>
      <c r="F33" s="53"/>
    </row>
    <row r="34" spans="1:6" s="5" customFormat="1" ht="33.6" x14ac:dyDescent="0.3">
      <c r="A34" s="8" t="s">
        <v>74</v>
      </c>
      <c r="B34" s="10">
        <v>2</v>
      </c>
      <c r="C34" s="10">
        <v>2</v>
      </c>
      <c r="D34" s="60"/>
      <c r="E34" s="10"/>
      <c r="F34" s="53"/>
    </row>
    <row r="35" spans="1:6" s="5" customFormat="1" ht="84" x14ac:dyDescent="0.3">
      <c r="A35" s="35" t="s">
        <v>162</v>
      </c>
      <c r="B35" s="10">
        <v>2</v>
      </c>
      <c r="C35" s="10">
        <v>2</v>
      </c>
      <c r="D35" s="60"/>
      <c r="E35" s="10"/>
      <c r="F35" s="53"/>
    </row>
    <row r="36" spans="1:6" s="5" customFormat="1" x14ac:dyDescent="0.3">
      <c r="A36" s="31" t="s">
        <v>38</v>
      </c>
      <c r="B36" s="82">
        <f>SUM(B37:B41)</f>
        <v>10</v>
      </c>
      <c r="C36" s="82">
        <f>SUM(C37:C41)</f>
        <v>8</v>
      </c>
      <c r="D36" s="53"/>
      <c r="E36" s="82">
        <f>SUM(E37:E41)</f>
        <v>0</v>
      </c>
      <c r="F36" s="53"/>
    </row>
    <row r="37" spans="1:6" s="5" customFormat="1" ht="50.4" x14ac:dyDescent="0.3">
      <c r="A37" s="8" t="s">
        <v>165</v>
      </c>
      <c r="B37" s="10">
        <v>2</v>
      </c>
      <c r="C37" s="10">
        <v>2</v>
      </c>
      <c r="D37" s="128" t="s">
        <v>432</v>
      </c>
      <c r="E37" s="10"/>
      <c r="F37" s="53"/>
    </row>
    <row r="38" spans="1:6" s="5" customFormat="1" ht="50.4" x14ac:dyDescent="0.3">
      <c r="A38" s="8" t="s">
        <v>166</v>
      </c>
      <c r="B38" s="10">
        <v>2</v>
      </c>
      <c r="C38" s="10">
        <v>2</v>
      </c>
      <c r="D38" s="128" t="s">
        <v>432</v>
      </c>
      <c r="E38" s="10"/>
      <c r="F38" s="53"/>
    </row>
    <row r="39" spans="1:6" s="5" customFormat="1" ht="50.4" x14ac:dyDescent="0.3">
      <c r="A39" s="35" t="s">
        <v>163</v>
      </c>
      <c r="B39" s="10">
        <v>2</v>
      </c>
      <c r="C39" s="10">
        <v>1</v>
      </c>
      <c r="D39" s="128" t="s">
        <v>461</v>
      </c>
      <c r="E39" s="27"/>
      <c r="F39" s="53"/>
    </row>
    <row r="40" spans="1:6" s="5" customFormat="1" ht="50.4" x14ac:dyDescent="0.3">
      <c r="A40" s="35" t="s">
        <v>143</v>
      </c>
      <c r="B40" s="10">
        <v>2</v>
      </c>
      <c r="C40" s="10">
        <v>1</v>
      </c>
      <c r="D40" s="128" t="s">
        <v>446</v>
      </c>
      <c r="E40" s="27"/>
      <c r="F40" s="53"/>
    </row>
    <row r="41" spans="1:6" s="5" customFormat="1" x14ac:dyDescent="0.3">
      <c r="A41" s="8" t="s">
        <v>71</v>
      </c>
      <c r="B41" s="10">
        <v>2</v>
      </c>
      <c r="C41" s="10">
        <v>2</v>
      </c>
      <c r="D41" s="60"/>
      <c r="E41" s="10"/>
      <c r="F41" s="53"/>
    </row>
    <row r="42" spans="1:6" s="5" customFormat="1" x14ac:dyDescent="0.3">
      <c r="A42" s="31" t="s">
        <v>40</v>
      </c>
      <c r="B42" s="6">
        <f>B43+B46</f>
        <v>10</v>
      </c>
      <c r="C42" s="6">
        <f>C43+C46</f>
        <v>3</v>
      </c>
      <c r="D42" s="53"/>
      <c r="E42" s="6">
        <f>E43+E46</f>
        <v>0</v>
      </c>
      <c r="F42" s="53"/>
    </row>
    <row r="43" spans="1:6" s="5" customFormat="1" x14ac:dyDescent="0.3">
      <c r="A43" s="31" t="s">
        <v>18</v>
      </c>
      <c r="B43" s="82">
        <f>SUM(B44:B45)</f>
        <v>4</v>
      </c>
      <c r="C43" s="82">
        <f>SUM(C44:C45)</f>
        <v>2</v>
      </c>
      <c r="D43" s="53"/>
      <c r="E43" s="82">
        <f>SUM(E44:E45)</f>
        <v>0</v>
      </c>
      <c r="F43" s="53"/>
    </row>
    <row r="44" spans="1:6" s="5" customFormat="1" ht="84" x14ac:dyDescent="0.3">
      <c r="A44" s="35" t="s">
        <v>55</v>
      </c>
      <c r="B44" s="10">
        <v>2</v>
      </c>
      <c r="C44" s="10">
        <v>2</v>
      </c>
      <c r="D44" s="56"/>
      <c r="E44" s="10"/>
      <c r="F44" s="56" t="s">
        <v>136</v>
      </c>
    </row>
    <row r="45" spans="1:6" s="5" customFormat="1" ht="50.4" x14ac:dyDescent="0.3">
      <c r="A45" s="35" t="s">
        <v>56</v>
      </c>
      <c r="B45" s="10">
        <v>2</v>
      </c>
      <c r="C45" s="10">
        <v>0</v>
      </c>
      <c r="D45" s="128" t="s">
        <v>447</v>
      </c>
      <c r="E45" s="27"/>
      <c r="F45" s="53"/>
    </row>
    <row r="46" spans="1:6" s="5" customFormat="1" x14ac:dyDescent="0.3">
      <c r="A46" s="31" t="s">
        <v>41</v>
      </c>
      <c r="B46" s="82">
        <f>SUM(B47:B49)</f>
        <v>6</v>
      </c>
      <c r="C46" s="82">
        <f>SUM(C47:C49)</f>
        <v>1</v>
      </c>
      <c r="D46" s="53"/>
      <c r="E46" s="82">
        <f>SUM(E47:E49)</f>
        <v>0</v>
      </c>
      <c r="F46" s="53"/>
    </row>
    <row r="47" spans="1:6" s="5" customFormat="1" ht="33.6" x14ac:dyDescent="0.3">
      <c r="A47" s="8" t="s">
        <v>58</v>
      </c>
      <c r="B47" s="10">
        <v>2</v>
      </c>
      <c r="C47" s="10">
        <v>0</v>
      </c>
      <c r="D47" s="77" t="s">
        <v>43</v>
      </c>
      <c r="E47" s="27"/>
      <c r="F47" s="53" t="s">
        <v>43</v>
      </c>
    </row>
    <row r="48" spans="1:6" s="5" customFormat="1" ht="33.6" x14ac:dyDescent="0.3">
      <c r="A48" s="8" t="s">
        <v>75</v>
      </c>
      <c r="B48" s="10">
        <v>2</v>
      </c>
      <c r="C48" s="10">
        <v>0</v>
      </c>
      <c r="D48" s="77" t="s">
        <v>453</v>
      </c>
      <c r="E48" s="10"/>
      <c r="F48" s="53"/>
    </row>
    <row r="49" spans="1:6" ht="33.6" x14ac:dyDescent="0.3">
      <c r="A49" s="36" t="s">
        <v>167</v>
      </c>
      <c r="B49" s="10">
        <v>2</v>
      </c>
      <c r="C49" s="10">
        <v>1</v>
      </c>
      <c r="D49" s="140"/>
      <c r="E49" s="10"/>
      <c r="F49" s="53"/>
    </row>
    <row r="50" spans="1:6" ht="21.75" customHeight="1" x14ac:dyDescent="0.3">
      <c r="A50" s="81" t="s">
        <v>5</v>
      </c>
      <c r="B50" s="6">
        <f>B13+B16+B42</f>
        <v>54</v>
      </c>
      <c r="C50" s="6">
        <f>C13+C16+C42</f>
        <v>43</v>
      </c>
      <c r="D50" s="69"/>
      <c r="E50" s="6">
        <f>E13+E16+E42</f>
        <v>0</v>
      </c>
      <c r="F50" s="53"/>
    </row>
    <row r="51" spans="1:6" ht="21.75" customHeight="1" x14ac:dyDescent="0.3">
      <c r="A51" s="82" t="s">
        <v>6</v>
      </c>
      <c r="B51" s="6">
        <v>100</v>
      </c>
      <c r="C51" s="180">
        <f>ROUND(C50/B50*100,0)</f>
        <v>80</v>
      </c>
      <c r="D51" s="180"/>
      <c r="E51" s="198">
        <f>ROUND(E50/B50*100,0)</f>
        <v>0</v>
      </c>
      <c r="F51" s="199"/>
    </row>
    <row r="52" spans="1:6" ht="21.75" customHeight="1" x14ac:dyDescent="0.3">
      <c r="A52" s="82" t="s">
        <v>7</v>
      </c>
      <c r="B52" s="10"/>
      <c r="C52" s="180" t="str">
        <f>IF(AND(AND(C14=2,C15=2),C51&gt;=80),"Loại A",IF(AND(AND(C14=2,C15=2),C51&gt;=65),"Loại B",IF(AND(AND(C14=2,C15=2),C51&gt;=50),"Loại C",IF(AND(AND(C14=2,C15=2),C51&lt;50),"Không đạt chuẩn",IF(OR(C14&lt;2,C15&lt;2),"Không đạt chuẩn")))))</f>
        <v>Loại A</v>
      </c>
      <c r="D52" s="180"/>
      <c r="E52" s="180" t="str">
        <f>IF(AND(AND(E14=2,E15=2),E51&gt;=80),"Loại A",IF(AND(AND(E14=2,E15=2),E51&gt;=65),"Loại B",IF(AND(AND(E14=2,E15=2),E51&gt;=50),"Loại C",IF(AND(AND(E14=2,E15=2),E51&lt;50),"Không đạt chuẩn",IF(OR(E14&lt;2,E15&lt;2),"Không đạt chuẩn")))))</f>
        <v>Không đạt chuẩn</v>
      </c>
      <c r="F52" s="180"/>
    </row>
    <row r="53" spans="1:6" x14ac:dyDescent="0.3">
      <c r="A53" s="13"/>
    </row>
    <row r="54" spans="1:6" x14ac:dyDescent="0.3">
      <c r="A54" s="80" t="s">
        <v>455</v>
      </c>
      <c r="D54" s="178" t="s">
        <v>380</v>
      </c>
      <c r="E54" s="178"/>
      <c r="F54" s="178"/>
    </row>
    <row r="55" spans="1:6" x14ac:dyDescent="0.3">
      <c r="A55" s="83" t="s">
        <v>8</v>
      </c>
      <c r="D55" s="181" t="s">
        <v>9</v>
      </c>
      <c r="E55" s="181"/>
      <c r="F55" s="181"/>
    </row>
    <row r="56" spans="1:6" x14ac:dyDescent="0.3">
      <c r="A56" s="80"/>
      <c r="D56" s="178" t="s">
        <v>10</v>
      </c>
      <c r="E56" s="178"/>
      <c r="F56" s="178"/>
    </row>
    <row r="57" spans="1:6" x14ac:dyDescent="0.3">
      <c r="A57" s="80"/>
      <c r="D57" s="80"/>
      <c r="E57" s="80"/>
      <c r="F57" s="80"/>
    </row>
    <row r="58" spans="1:6" x14ac:dyDescent="0.3">
      <c r="A58" s="80"/>
      <c r="D58" s="80"/>
      <c r="E58" s="80"/>
      <c r="F58" s="80"/>
    </row>
    <row r="61" spans="1:6" x14ac:dyDescent="0.3">
      <c r="A61" s="141" t="s">
        <v>223</v>
      </c>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43" priority="6" stopIfTrue="1" operator="equal">
      <formula>1</formula>
    </cfRule>
    <cfRule type="cellIs" dxfId="42" priority="7" stopIfTrue="1" operator="equal">
      <formula>0</formula>
    </cfRule>
  </conditionalFormatting>
  <conditionalFormatting sqref="E19:E21 B19:C49 E23:E24 D22:E22 E29:E32 D28:E28 E34:E35 D33:E33 E37:E41 D36:E36 E45 D42:E43 E47:E49 D46:E46 E26">
    <cfRule type="cellIs" dxfId="41" priority="5" stopIfTrue="1" operator="equal">
      <formula>0</formula>
    </cfRule>
  </conditionalFormatting>
  <conditionalFormatting sqref="E19:E21 E23:E24 E29:E32 E34:E35 E37:E41 E45 E47:E49 E26">
    <cfRule type="cellIs" dxfId="40" priority="4" stopIfTrue="1" operator="equal">
      <formula>1</formula>
    </cfRule>
  </conditionalFormatting>
  <conditionalFormatting sqref="E25">
    <cfRule type="cellIs" dxfId="39" priority="3" stopIfTrue="1" operator="equal">
      <formula>0</formula>
    </cfRule>
  </conditionalFormatting>
  <conditionalFormatting sqref="E27">
    <cfRule type="cellIs" dxfId="38" priority="2" stopIfTrue="1" operator="equal">
      <formula>0</formula>
    </cfRule>
  </conditionalFormatting>
  <conditionalFormatting sqref="E44">
    <cfRule type="cellIs" dxfId="37" priority="1" stopIfTrue="1" operator="equal">
      <formula>0</formula>
    </cfRule>
  </conditionalFormatting>
  <pageMargins left="0.23" right="0.3" top="0.31" bottom="0.21" header="0.22" footer="0.16"/>
  <pageSetup scale="95" orientation="landscape"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1"/>
  <sheetViews>
    <sheetView topLeftCell="A40" workbookViewId="0">
      <selection activeCell="D7" sqref="D7"/>
    </sheetView>
  </sheetViews>
  <sheetFormatPr defaultColWidth="8.90625" defaultRowHeight="16.8" x14ac:dyDescent="0.3"/>
  <cols>
    <col min="1" max="1" width="48.1796875" style="5" customWidth="1"/>
    <col min="2" max="2" width="8.08984375" style="5" customWidth="1"/>
    <col min="3" max="3" width="12.08984375" style="5" customWidth="1"/>
    <col min="4" max="4" width="20" style="5" customWidth="1"/>
    <col min="5" max="5" width="11.6328125" style="5" customWidth="1"/>
    <col min="6" max="6" width="22.6328125" style="5" customWidth="1"/>
    <col min="7" max="7" width="24.6328125" style="121" customWidth="1"/>
    <col min="8" max="16384" width="8.90625" style="5"/>
  </cols>
  <sheetData>
    <row r="2" spans="1:7" ht="58.5" customHeight="1" x14ac:dyDescent="0.3">
      <c r="A2" s="76" t="s">
        <v>454</v>
      </c>
      <c r="B2" s="3"/>
      <c r="D2" s="182" t="s">
        <v>11</v>
      </c>
      <c r="E2" s="182"/>
      <c r="F2" s="182"/>
    </row>
    <row r="3" spans="1:7" ht="8.25" customHeight="1" x14ac:dyDescent="0.3">
      <c r="A3" s="1"/>
      <c r="B3" s="2"/>
    </row>
    <row r="4" spans="1:7" ht="44.25" customHeight="1" x14ac:dyDescent="0.3">
      <c r="A4" s="183" t="s">
        <v>93</v>
      </c>
      <c r="B4" s="184"/>
      <c r="C4" s="184"/>
      <c r="D4" s="184"/>
      <c r="E4" s="184"/>
      <c r="F4" s="184"/>
    </row>
    <row r="5" spans="1:7" ht="18" x14ac:dyDescent="0.3">
      <c r="A5" s="12" t="s">
        <v>484</v>
      </c>
    </row>
    <row r="6" spans="1:7" ht="18" customHeight="1" x14ac:dyDescent="0.3">
      <c r="A6" s="12" t="s">
        <v>263</v>
      </c>
    </row>
    <row r="7" spans="1:7" ht="19.5" customHeight="1" x14ac:dyDescent="0.3">
      <c r="A7" s="21" t="s">
        <v>435</v>
      </c>
    </row>
    <row r="8" spans="1:7" ht="19.5" customHeight="1" x14ac:dyDescent="0.3">
      <c r="A8" s="12" t="s">
        <v>376</v>
      </c>
    </row>
    <row r="9" spans="1:7" ht="21.75" customHeight="1" x14ac:dyDescent="0.3">
      <c r="A9" s="12" t="s">
        <v>377</v>
      </c>
    </row>
    <row r="10" spans="1:7" ht="10.5" customHeight="1" x14ac:dyDescent="0.3">
      <c r="A10" s="4"/>
    </row>
    <row r="11" spans="1:7" ht="24.75" customHeight="1" x14ac:dyDescent="0.3">
      <c r="A11" s="180" t="s">
        <v>0</v>
      </c>
      <c r="B11" s="180" t="s">
        <v>1</v>
      </c>
      <c r="C11" s="180" t="s">
        <v>27</v>
      </c>
      <c r="D11" s="180"/>
      <c r="E11" s="180" t="s">
        <v>2</v>
      </c>
      <c r="F11" s="180"/>
    </row>
    <row r="12" spans="1:7" ht="33.6" x14ac:dyDescent="0.3">
      <c r="A12" s="180"/>
      <c r="B12" s="180"/>
      <c r="C12" s="28" t="s">
        <v>3</v>
      </c>
      <c r="D12" s="28" t="s">
        <v>4</v>
      </c>
      <c r="E12" s="28" t="s">
        <v>3</v>
      </c>
      <c r="F12" s="28" t="s">
        <v>4</v>
      </c>
    </row>
    <row r="13" spans="1:7" ht="33.6" x14ac:dyDescent="0.3">
      <c r="A13" s="33" t="s">
        <v>64</v>
      </c>
      <c r="B13" s="6">
        <f>SUM(B14:B15)</f>
        <v>4</v>
      </c>
      <c r="C13" s="6">
        <f>SUM(C14:C15)</f>
        <v>2</v>
      </c>
      <c r="D13" s="53"/>
      <c r="E13" s="6">
        <f>SUM(E14:E15)</f>
        <v>0</v>
      </c>
      <c r="F13" s="10"/>
    </row>
    <row r="14" spans="1:7" ht="33.6" x14ac:dyDescent="0.3">
      <c r="A14" s="8" t="s">
        <v>61</v>
      </c>
      <c r="B14" s="10">
        <v>2</v>
      </c>
      <c r="C14" s="10">
        <v>2</v>
      </c>
      <c r="D14" s="132" t="s">
        <v>485</v>
      </c>
      <c r="E14" s="10"/>
      <c r="F14" s="53"/>
      <c r="G14" s="132" t="s">
        <v>486</v>
      </c>
    </row>
    <row r="15" spans="1:7" ht="50.4" x14ac:dyDescent="0.3">
      <c r="A15" s="8" t="s">
        <v>63</v>
      </c>
      <c r="B15" s="10">
        <v>2</v>
      </c>
      <c r="C15" s="10"/>
      <c r="D15" s="132"/>
      <c r="E15" s="10"/>
      <c r="F15" s="53"/>
      <c r="G15" s="130"/>
    </row>
    <row r="16" spans="1:7" ht="26.25" customHeight="1" x14ac:dyDescent="0.3">
      <c r="A16" s="33" t="s">
        <v>49</v>
      </c>
      <c r="B16" s="6">
        <f>B17+B22+B28+B33+B36</f>
        <v>40</v>
      </c>
      <c r="C16" s="6">
        <f>C17+C22+C28+C33+C36</f>
        <v>35</v>
      </c>
      <c r="D16" s="53"/>
      <c r="E16" s="6">
        <f>E17+E22+E28+E33+E36</f>
        <v>0</v>
      </c>
      <c r="F16" s="53"/>
    </row>
    <row r="17" spans="1:6" ht="22.5" customHeight="1" x14ac:dyDescent="0.3">
      <c r="A17" s="7" t="s">
        <v>33</v>
      </c>
      <c r="B17" s="148">
        <f>SUM(B18:B21)</f>
        <v>8</v>
      </c>
      <c r="C17" s="148">
        <f>SUM(C18:C21)</f>
        <v>7</v>
      </c>
      <c r="D17" s="53"/>
      <c r="E17" s="148">
        <f>SUM(E18:E21)</f>
        <v>0</v>
      </c>
      <c r="F17" s="53"/>
    </row>
    <row r="18" spans="1:6" ht="50.4" x14ac:dyDescent="0.3">
      <c r="A18" s="8" t="s">
        <v>48</v>
      </c>
      <c r="B18" s="10">
        <v>2</v>
      </c>
      <c r="C18" s="10">
        <v>2</v>
      </c>
      <c r="D18" s="53"/>
      <c r="E18" s="10"/>
      <c r="F18" s="53"/>
    </row>
    <row r="19" spans="1:6" ht="50.4" x14ac:dyDescent="0.3">
      <c r="A19" s="35" t="s">
        <v>90</v>
      </c>
      <c r="B19" s="10">
        <v>2</v>
      </c>
      <c r="C19" s="10">
        <v>2</v>
      </c>
      <c r="D19" s="60"/>
      <c r="E19" s="10"/>
      <c r="F19" s="53"/>
    </row>
    <row r="20" spans="1:6" ht="56.25" customHeight="1" x14ac:dyDescent="0.3">
      <c r="A20" s="35" t="s">
        <v>65</v>
      </c>
      <c r="B20" s="10">
        <v>2</v>
      </c>
      <c r="C20" s="10">
        <v>2</v>
      </c>
      <c r="D20" s="60"/>
      <c r="E20" s="10"/>
      <c r="F20" s="53"/>
    </row>
    <row r="21" spans="1:6" ht="48.75" customHeight="1" x14ac:dyDescent="0.3">
      <c r="A21" s="36" t="s">
        <v>66</v>
      </c>
      <c r="B21" s="10">
        <v>2</v>
      </c>
      <c r="C21" s="10">
        <v>1</v>
      </c>
      <c r="D21" s="128" t="s">
        <v>487</v>
      </c>
      <c r="E21" s="10"/>
      <c r="F21" s="53"/>
    </row>
    <row r="22" spans="1:6" ht="22.5" customHeight="1" x14ac:dyDescent="0.3">
      <c r="A22" s="7" t="s">
        <v>35</v>
      </c>
      <c r="B22" s="148">
        <f>SUM(B23:B27)</f>
        <v>10</v>
      </c>
      <c r="C22" s="148">
        <f>SUM(C23:C27)</f>
        <v>9</v>
      </c>
      <c r="D22" s="53"/>
      <c r="E22" s="148">
        <f>SUM(E23:E27)</f>
        <v>0</v>
      </c>
      <c r="F22" s="53"/>
    </row>
    <row r="23" spans="1:6" ht="54.75" customHeight="1" x14ac:dyDescent="0.3">
      <c r="A23" s="8" t="s">
        <v>153</v>
      </c>
      <c r="B23" s="10">
        <v>2</v>
      </c>
      <c r="C23" s="10">
        <v>2</v>
      </c>
      <c r="D23" s="128" t="s">
        <v>429</v>
      </c>
      <c r="E23" s="10"/>
      <c r="F23" s="53"/>
    </row>
    <row r="24" spans="1:6" ht="44.25" customHeight="1" x14ac:dyDescent="0.3">
      <c r="A24" s="8" t="s">
        <v>159</v>
      </c>
      <c r="B24" s="10">
        <v>2</v>
      </c>
      <c r="C24" s="10">
        <v>1</v>
      </c>
      <c r="D24" s="128" t="s">
        <v>452</v>
      </c>
      <c r="E24" s="10"/>
      <c r="F24" s="53"/>
    </row>
    <row r="25" spans="1:6" ht="54" customHeight="1" x14ac:dyDescent="0.3">
      <c r="A25" s="35" t="s">
        <v>129</v>
      </c>
      <c r="B25" s="10">
        <v>2</v>
      </c>
      <c r="C25" s="10">
        <v>2</v>
      </c>
      <c r="D25" s="77" t="s">
        <v>431</v>
      </c>
      <c r="E25" s="10"/>
      <c r="F25" s="56" t="s">
        <v>131</v>
      </c>
    </row>
    <row r="26" spans="1:6" ht="50.4" x14ac:dyDescent="0.3">
      <c r="A26" s="8" t="s">
        <v>68</v>
      </c>
      <c r="B26" s="10">
        <v>2</v>
      </c>
      <c r="C26" s="10">
        <v>2</v>
      </c>
      <c r="D26" s="60"/>
      <c r="E26" s="10"/>
      <c r="F26" s="53"/>
    </row>
    <row r="27" spans="1:6" ht="70.5" customHeight="1" x14ac:dyDescent="0.3">
      <c r="A27" s="8" t="s">
        <v>156</v>
      </c>
      <c r="B27" s="10">
        <v>2</v>
      </c>
      <c r="C27" s="10">
        <v>2</v>
      </c>
      <c r="D27" s="56"/>
      <c r="E27" s="10"/>
      <c r="F27" s="56" t="s">
        <v>160</v>
      </c>
    </row>
    <row r="28" spans="1:6" ht="30.75" customHeight="1" x14ac:dyDescent="0.3">
      <c r="A28" s="7" t="s">
        <v>36</v>
      </c>
      <c r="B28" s="148">
        <f>SUM(B29:B32)</f>
        <v>8</v>
      </c>
      <c r="C28" s="148">
        <f>SUM(C29:C32)</f>
        <v>8</v>
      </c>
      <c r="D28" s="53"/>
      <c r="E28" s="148">
        <f>SUM(E29:E32)</f>
        <v>0</v>
      </c>
      <c r="F28" s="53"/>
    </row>
    <row r="29" spans="1:6" ht="50.4" x14ac:dyDescent="0.3">
      <c r="A29" s="9" t="s">
        <v>73</v>
      </c>
      <c r="B29" s="10">
        <v>2</v>
      </c>
      <c r="C29" s="10">
        <v>2</v>
      </c>
      <c r="D29" s="60"/>
      <c r="E29" s="10"/>
      <c r="F29" s="53"/>
    </row>
    <row r="30" spans="1:6" ht="67.2" x14ac:dyDescent="0.3">
      <c r="A30" s="35" t="s">
        <v>72</v>
      </c>
      <c r="B30" s="10">
        <v>2</v>
      </c>
      <c r="C30" s="10">
        <v>2</v>
      </c>
      <c r="D30" s="60"/>
      <c r="E30" s="10"/>
      <c r="F30" s="53"/>
    </row>
    <row r="31" spans="1:6" ht="33.6" x14ac:dyDescent="0.3">
      <c r="A31" s="9" t="s">
        <v>157</v>
      </c>
      <c r="B31" s="10">
        <v>2</v>
      </c>
      <c r="C31" s="10">
        <v>2</v>
      </c>
      <c r="D31" s="60"/>
      <c r="E31" s="10"/>
      <c r="F31" s="53"/>
    </row>
    <row r="32" spans="1:6" ht="33.6" x14ac:dyDescent="0.3">
      <c r="A32" s="35" t="s">
        <v>161</v>
      </c>
      <c r="B32" s="10">
        <v>2</v>
      </c>
      <c r="C32" s="10">
        <v>2</v>
      </c>
      <c r="D32" s="60"/>
      <c r="E32" s="10"/>
      <c r="F32" s="53"/>
    </row>
    <row r="33" spans="1:6" s="5" customFormat="1" x14ac:dyDescent="0.3">
      <c r="A33" s="7" t="s">
        <v>37</v>
      </c>
      <c r="B33" s="148">
        <f>SUM(B34:B35)</f>
        <v>4</v>
      </c>
      <c r="C33" s="148">
        <f>SUM(C34:C35)</f>
        <v>4</v>
      </c>
      <c r="D33" s="53"/>
      <c r="E33" s="148">
        <f>SUM(E34:E35)</f>
        <v>0</v>
      </c>
      <c r="F33" s="53"/>
    </row>
    <row r="34" spans="1:6" s="5" customFormat="1" ht="33.6" x14ac:dyDescent="0.3">
      <c r="A34" s="8" t="s">
        <v>74</v>
      </c>
      <c r="B34" s="10">
        <v>2</v>
      </c>
      <c r="C34" s="10">
        <v>2</v>
      </c>
      <c r="D34" s="60"/>
      <c r="E34" s="10"/>
      <c r="F34" s="53"/>
    </row>
    <row r="35" spans="1:6" s="5" customFormat="1" ht="84" x14ac:dyDescent="0.3">
      <c r="A35" s="35" t="s">
        <v>162</v>
      </c>
      <c r="B35" s="10">
        <v>2</v>
      </c>
      <c r="C35" s="10">
        <v>2</v>
      </c>
      <c r="D35" s="60"/>
      <c r="E35" s="10"/>
      <c r="F35" s="53"/>
    </row>
    <row r="36" spans="1:6" s="5" customFormat="1" x14ac:dyDescent="0.3">
      <c r="A36" s="31" t="s">
        <v>38</v>
      </c>
      <c r="B36" s="148">
        <f>SUM(B37:B41)</f>
        <v>10</v>
      </c>
      <c r="C36" s="148">
        <f>SUM(C37:C41)</f>
        <v>7</v>
      </c>
      <c r="D36" s="53"/>
      <c r="E36" s="148">
        <f>SUM(E37:E41)</f>
        <v>0</v>
      </c>
      <c r="F36" s="53"/>
    </row>
    <row r="37" spans="1:6" s="5" customFormat="1" ht="50.4" x14ac:dyDescent="0.3">
      <c r="A37" s="8" t="s">
        <v>165</v>
      </c>
      <c r="B37" s="10">
        <v>2</v>
      </c>
      <c r="C37" s="10">
        <v>2</v>
      </c>
      <c r="D37" s="128" t="s">
        <v>432</v>
      </c>
      <c r="E37" s="10"/>
      <c r="F37" s="53"/>
    </row>
    <row r="38" spans="1:6" s="5" customFormat="1" ht="33.6" x14ac:dyDescent="0.3">
      <c r="A38" s="8" t="s">
        <v>166</v>
      </c>
      <c r="B38" s="10">
        <v>2</v>
      </c>
      <c r="C38" s="10">
        <v>2</v>
      </c>
      <c r="D38" s="128" t="s">
        <v>432</v>
      </c>
      <c r="E38" s="10"/>
      <c r="F38" s="53"/>
    </row>
    <row r="39" spans="1:6" s="5" customFormat="1" ht="50.4" x14ac:dyDescent="0.3">
      <c r="A39" s="35" t="s">
        <v>163</v>
      </c>
      <c r="B39" s="10">
        <v>2</v>
      </c>
      <c r="C39" s="10">
        <v>0</v>
      </c>
      <c r="D39" s="128"/>
      <c r="E39" s="27"/>
      <c r="F39" s="53"/>
    </row>
    <row r="40" spans="1:6" s="5" customFormat="1" ht="50.4" x14ac:dyDescent="0.3">
      <c r="A40" s="35" t="s">
        <v>143</v>
      </c>
      <c r="B40" s="10">
        <v>2</v>
      </c>
      <c r="C40" s="10">
        <v>1</v>
      </c>
      <c r="D40" s="128" t="s">
        <v>488</v>
      </c>
      <c r="E40" s="27"/>
      <c r="F40" s="53"/>
    </row>
    <row r="41" spans="1:6" s="5" customFormat="1" x14ac:dyDescent="0.3">
      <c r="A41" s="8" t="s">
        <v>71</v>
      </c>
      <c r="B41" s="10">
        <v>2</v>
      </c>
      <c r="C41" s="10">
        <v>2</v>
      </c>
      <c r="D41" s="60"/>
      <c r="E41" s="10"/>
      <c r="F41" s="53"/>
    </row>
    <row r="42" spans="1:6" s="5" customFormat="1" x14ac:dyDescent="0.3">
      <c r="A42" s="31" t="s">
        <v>40</v>
      </c>
      <c r="B42" s="6">
        <f>B43+B46</f>
        <v>10</v>
      </c>
      <c r="C42" s="6">
        <f>C43+C46</f>
        <v>5</v>
      </c>
      <c r="D42" s="53"/>
      <c r="E42" s="6">
        <f>E43+E46</f>
        <v>0</v>
      </c>
      <c r="F42" s="53"/>
    </row>
    <row r="43" spans="1:6" s="5" customFormat="1" x14ac:dyDescent="0.3">
      <c r="A43" s="31" t="s">
        <v>18</v>
      </c>
      <c r="B43" s="148">
        <f>SUM(B44:B45)</f>
        <v>4</v>
      </c>
      <c r="C43" s="148">
        <f>SUM(C44:C45)</f>
        <v>2</v>
      </c>
      <c r="D43" s="53"/>
      <c r="E43" s="148">
        <f>SUM(E44:E45)</f>
        <v>0</v>
      </c>
      <c r="F43" s="53"/>
    </row>
    <row r="44" spans="1:6" s="5" customFormat="1" ht="84" x14ac:dyDescent="0.3">
      <c r="A44" s="35" t="s">
        <v>55</v>
      </c>
      <c r="B44" s="10">
        <v>2</v>
      </c>
      <c r="C44" s="10">
        <v>2</v>
      </c>
      <c r="D44" s="56"/>
      <c r="E44" s="10"/>
      <c r="F44" s="56" t="s">
        <v>136</v>
      </c>
    </row>
    <row r="45" spans="1:6" s="5" customFormat="1" ht="50.4" x14ac:dyDescent="0.3">
      <c r="A45" s="35" t="s">
        <v>56</v>
      </c>
      <c r="B45" s="10">
        <v>2</v>
      </c>
      <c r="C45" s="10">
        <v>0</v>
      </c>
      <c r="D45" s="128" t="s">
        <v>447</v>
      </c>
      <c r="E45" s="27"/>
      <c r="F45" s="53"/>
    </row>
    <row r="46" spans="1:6" s="5" customFormat="1" x14ac:dyDescent="0.3">
      <c r="A46" s="31" t="s">
        <v>41</v>
      </c>
      <c r="B46" s="148">
        <f>SUM(B47:B49)</f>
        <v>6</v>
      </c>
      <c r="C46" s="148">
        <f>SUM(C47:C49)</f>
        <v>3</v>
      </c>
      <c r="D46" s="53"/>
      <c r="E46" s="148">
        <f>SUM(E47:E49)</f>
        <v>0</v>
      </c>
      <c r="F46" s="53"/>
    </row>
    <row r="47" spans="1:6" s="5" customFormat="1" ht="33.6" x14ac:dyDescent="0.3">
      <c r="A47" s="8" t="s">
        <v>58</v>
      </c>
      <c r="B47" s="10">
        <v>2</v>
      </c>
      <c r="C47" s="10">
        <v>2</v>
      </c>
      <c r="D47" s="77" t="s">
        <v>43</v>
      </c>
      <c r="E47" s="27"/>
      <c r="F47" s="53" t="s">
        <v>43</v>
      </c>
    </row>
    <row r="48" spans="1:6" s="5" customFormat="1" ht="33.6" x14ac:dyDescent="0.3">
      <c r="A48" s="8" t="s">
        <v>75</v>
      </c>
      <c r="B48" s="10">
        <v>2</v>
      </c>
      <c r="C48" s="10">
        <v>0</v>
      </c>
      <c r="D48" s="77" t="s">
        <v>453</v>
      </c>
      <c r="E48" s="10"/>
      <c r="F48" s="53"/>
    </row>
    <row r="49" spans="1:6" ht="33.6" x14ac:dyDescent="0.3">
      <c r="A49" s="36" t="s">
        <v>167</v>
      </c>
      <c r="B49" s="10">
        <v>2</v>
      </c>
      <c r="C49" s="10">
        <v>1</v>
      </c>
      <c r="D49" s="140" t="s">
        <v>483</v>
      </c>
      <c r="E49" s="10"/>
      <c r="F49" s="53"/>
    </row>
    <row r="50" spans="1:6" ht="21.75" customHeight="1" x14ac:dyDescent="0.3">
      <c r="A50" s="146" t="s">
        <v>5</v>
      </c>
      <c r="B50" s="6">
        <f>B13+B16+B42</f>
        <v>54</v>
      </c>
      <c r="C50" s="6">
        <f>C13+C16+C42</f>
        <v>42</v>
      </c>
      <c r="D50" s="69"/>
      <c r="E50" s="6">
        <f>E13+E16+E42</f>
        <v>0</v>
      </c>
      <c r="F50" s="53"/>
    </row>
    <row r="51" spans="1:6" ht="21.75" customHeight="1" x14ac:dyDescent="0.3">
      <c r="A51" s="148" t="s">
        <v>6</v>
      </c>
      <c r="B51" s="6">
        <v>100</v>
      </c>
      <c r="C51" s="180">
        <f>ROUND(C50/B50*100,0)</f>
        <v>78</v>
      </c>
      <c r="D51" s="180"/>
      <c r="E51" s="198">
        <f>ROUND(E50/B50*100,0)</f>
        <v>0</v>
      </c>
      <c r="F51" s="199"/>
    </row>
    <row r="52" spans="1:6" ht="21.75" customHeight="1" x14ac:dyDescent="0.3">
      <c r="A52" s="148" t="s">
        <v>7</v>
      </c>
      <c r="B52" s="10"/>
      <c r="C52" s="180" t="str">
        <f>IF(AND(AND(C14=2,C15=2),C51&gt;=80),"Loại A",IF(AND(AND(C14=2,C15=2),C51&gt;=65),"Loại B",IF(AND(AND(C14=2,C15=2),C51&gt;=50),"Loại C",IF(AND(AND(C14=2,C15=2),C51&lt;50),"Không đạt chuẩn",IF(OR(C14&lt;2,C15&lt;2),"Không đạt chuẩn")))))</f>
        <v>Không đạt chuẩn</v>
      </c>
      <c r="D52" s="180"/>
      <c r="E52" s="180" t="str">
        <f>IF(AND(AND(E14=2,E15=2),E51&gt;=80),"Loại A",IF(AND(AND(E14=2,E15=2),E51&gt;=65),"Loại B",IF(AND(AND(E14=2,E15=2),E51&gt;=50),"Loại C",IF(AND(AND(E14=2,E15=2),E51&lt;50),"Không đạt chuẩn",IF(OR(E14&lt;2,E15&lt;2),"Không đạt chuẩn")))))</f>
        <v>Không đạt chuẩn</v>
      </c>
      <c r="F52" s="180"/>
    </row>
    <row r="53" spans="1:6" x14ac:dyDescent="0.3">
      <c r="A53" s="13"/>
    </row>
    <row r="54" spans="1:6" x14ac:dyDescent="0.3">
      <c r="A54" s="147" t="s">
        <v>455</v>
      </c>
      <c r="D54" s="178" t="s">
        <v>380</v>
      </c>
      <c r="E54" s="178"/>
      <c r="F54" s="178"/>
    </row>
    <row r="55" spans="1:6" x14ac:dyDescent="0.3">
      <c r="A55" s="149" t="s">
        <v>8</v>
      </c>
      <c r="D55" s="181" t="s">
        <v>9</v>
      </c>
      <c r="E55" s="181"/>
      <c r="F55" s="181"/>
    </row>
    <row r="56" spans="1:6" x14ac:dyDescent="0.3">
      <c r="A56" s="147"/>
      <c r="D56" s="178" t="s">
        <v>10</v>
      </c>
      <c r="E56" s="178"/>
      <c r="F56" s="178"/>
    </row>
    <row r="57" spans="1:6" x14ac:dyDescent="0.3">
      <c r="A57" s="147"/>
      <c r="D57" s="147"/>
      <c r="E57" s="147"/>
      <c r="F57" s="147"/>
    </row>
    <row r="58" spans="1:6" x14ac:dyDescent="0.3">
      <c r="A58" s="147"/>
      <c r="D58" s="147"/>
      <c r="E58" s="147"/>
      <c r="F58" s="147"/>
    </row>
    <row r="61" spans="1:6" x14ac:dyDescent="0.3">
      <c r="A61" s="141" t="s">
        <v>232</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36" priority="6" stopIfTrue="1" operator="equal">
      <formula>1</formula>
    </cfRule>
    <cfRule type="cellIs" dxfId="35" priority="7" stopIfTrue="1" operator="equal">
      <formula>0</formula>
    </cfRule>
  </conditionalFormatting>
  <conditionalFormatting sqref="E19:E21 B19:C49 E23:E24 D22:E22 E29:E32 D28:E28 E34:E35 D33:E33 E37:E41 D36:E36 E45 D42:E43 E47:E49 D46:E46 E26">
    <cfRule type="cellIs" dxfId="34" priority="5" stopIfTrue="1" operator="equal">
      <formula>0</formula>
    </cfRule>
  </conditionalFormatting>
  <conditionalFormatting sqref="E19:E21 E23:E24 E29:E32 E34:E35 E37:E41 E45 E47:E49 E26">
    <cfRule type="cellIs" dxfId="33" priority="4" stopIfTrue="1" operator="equal">
      <formula>1</formula>
    </cfRule>
  </conditionalFormatting>
  <conditionalFormatting sqref="E25">
    <cfRule type="cellIs" dxfId="32" priority="3" stopIfTrue="1" operator="equal">
      <formula>0</formula>
    </cfRule>
  </conditionalFormatting>
  <conditionalFormatting sqref="E27">
    <cfRule type="cellIs" dxfId="31" priority="2" stopIfTrue="1" operator="equal">
      <formula>0</formula>
    </cfRule>
  </conditionalFormatting>
  <conditionalFormatting sqref="E44">
    <cfRule type="cellIs" dxfId="30" priority="1" stopIfTrue="1" operator="equal">
      <formula>0</formula>
    </cfRule>
  </conditionalFormatting>
  <pageMargins left="0.35" right="0.2" top="0.28000000000000003" bottom="0.27" header="0.17" footer="0.17"/>
  <pageSetup paperSize="9" orientation="landscape"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F56"/>
  <sheetViews>
    <sheetView topLeftCell="A46" workbookViewId="0">
      <selection activeCell="D24" sqref="D24"/>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11" t="s">
        <v>111</v>
      </c>
      <c r="B2" s="3"/>
      <c r="D2" s="182" t="s">
        <v>11</v>
      </c>
      <c r="E2" s="182"/>
      <c r="F2" s="182"/>
    </row>
    <row r="3" spans="1:6" ht="8.25" customHeight="1" x14ac:dyDescent="0.3">
      <c r="A3" s="1"/>
      <c r="B3" s="2"/>
    </row>
    <row r="4" spans="1:6" ht="44.25" customHeight="1" x14ac:dyDescent="0.3">
      <c r="A4" s="183" t="s">
        <v>93</v>
      </c>
      <c r="B4" s="184"/>
      <c r="C4" s="184"/>
      <c r="D4" s="184"/>
      <c r="E4" s="184"/>
      <c r="F4" s="184"/>
    </row>
    <row r="5" spans="1:6" ht="18" x14ac:dyDescent="0.3">
      <c r="A5" s="12" t="s">
        <v>112</v>
      </c>
    </row>
    <row r="6" spans="1:6" ht="18" customHeight="1" x14ac:dyDescent="0.3">
      <c r="A6" s="12" t="s">
        <v>19</v>
      </c>
    </row>
    <row r="7" spans="1:6" ht="19.5" customHeight="1" x14ac:dyDescent="0.3">
      <c r="A7" s="21" t="s">
        <v>20</v>
      </c>
    </row>
    <row r="8" spans="1:6" ht="19.5" customHeight="1" x14ac:dyDescent="0.3">
      <c r="A8" s="12" t="s">
        <v>51</v>
      </c>
    </row>
    <row r="9" spans="1:6" ht="21.75" customHeight="1" x14ac:dyDescent="0.3">
      <c r="A9" s="12" t="s">
        <v>21</v>
      </c>
    </row>
    <row r="10" spans="1:6" ht="10.5" customHeight="1" x14ac:dyDescent="0.3">
      <c r="A10" s="4"/>
    </row>
    <row r="11" spans="1:6" ht="24.75" customHeight="1" x14ac:dyDescent="0.3">
      <c r="A11" s="180" t="s">
        <v>0</v>
      </c>
      <c r="B11" s="180" t="s">
        <v>1</v>
      </c>
      <c r="C11" s="180" t="s">
        <v>27</v>
      </c>
      <c r="D11" s="180"/>
      <c r="E11" s="180" t="s">
        <v>2</v>
      </c>
      <c r="F11" s="180"/>
    </row>
    <row r="12" spans="1:6" ht="33.6" x14ac:dyDescent="0.3">
      <c r="A12" s="180"/>
      <c r="B12" s="180"/>
      <c r="C12" s="28" t="s">
        <v>3</v>
      </c>
      <c r="D12" s="28" t="s">
        <v>4</v>
      </c>
      <c r="E12" s="28" t="s">
        <v>3</v>
      </c>
      <c r="F12" s="28" t="s">
        <v>4</v>
      </c>
    </row>
    <row r="13" spans="1:6" ht="33.6" x14ac:dyDescent="0.3">
      <c r="A13" s="33" t="s">
        <v>64</v>
      </c>
      <c r="B13" s="6">
        <f>SUM(B14:B15)</f>
        <v>4</v>
      </c>
      <c r="C13" s="6">
        <f>SUM(C14:C15)</f>
        <v>4</v>
      </c>
      <c r="D13" s="53"/>
      <c r="E13" s="6">
        <f>SUM(E14:E15)</f>
        <v>0</v>
      </c>
      <c r="F13" s="10"/>
    </row>
    <row r="14" spans="1:6" ht="33.6" x14ac:dyDescent="0.3">
      <c r="A14" s="8" t="s">
        <v>61</v>
      </c>
      <c r="B14" s="10">
        <v>2</v>
      </c>
      <c r="C14" s="10">
        <v>2</v>
      </c>
      <c r="D14" s="53"/>
      <c r="E14" s="10"/>
      <c r="F14" s="53"/>
    </row>
    <row r="15" spans="1:6" ht="67.2" x14ac:dyDescent="0.3">
      <c r="A15" s="8" t="s">
        <v>63</v>
      </c>
      <c r="B15" s="10">
        <v>2</v>
      </c>
      <c r="C15" s="10">
        <v>2</v>
      </c>
      <c r="D15" s="77" t="s">
        <v>465</v>
      </c>
      <c r="E15" s="10"/>
      <c r="F15" s="53"/>
    </row>
    <row r="16" spans="1:6" ht="26.25" customHeight="1" x14ac:dyDescent="0.3">
      <c r="A16" s="33" t="s">
        <v>49</v>
      </c>
      <c r="B16" s="6">
        <f>B17+B22+B28+B33+B36</f>
        <v>40</v>
      </c>
      <c r="C16" s="6">
        <f>C17+C22+C28+C33+C36</f>
        <v>36</v>
      </c>
      <c r="D16" s="53"/>
      <c r="E16" s="6">
        <f>E17+E22+E28+E33+E36</f>
        <v>0</v>
      </c>
      <c r="F16" s="53"/>
    </row>
    <row r="17" spans="1:6" ht="22.5" customHeight="1" x14ac:dyDescent="0.3">
      <c r="A17" s="7" t="s">
        <v>33</v>
      </c>
      <c r="B17" s="39">
        <f>SUM(B18:B21)</f>
        <v>8</v>
      </c>
      <c r="C17" s="39">
        <f>SUM(C18:C21)</f>
        <v>8</v>
      </c>
      <c r="D17" s="53"/>
      <c r="E17" s="39">
        <f>SUM(E18:E21)</f>
        <v>0</v>
      </c>
      <c r="F17" s="53"/>
    </row>
    <row r="18" spans="1:6" ht="50.4" x14ac:dyDescent="0.3">
      <c r="A18" s="8" t="s">
        <v>48</v>
      </c>
      <c r="B18" s="10">
        <v>2</v>
      </c>
      <c r="C18" s="10">
        <v>2</v>
      </c>
      <c r="D18" s="53"/>
      <c r="E18" s="10"/>
      <c r="F18" s="53"/>
    </row>
    <row r="19" spans="1:6" ht="50.4" x14ac:dyDescent="0.3">
      <c r="A19" s="35" t="s">
        <v>90</v>
      </c>
      <c r="B19" s="10">
        <v>2</v>
      </c>
      <c r="C19" s="10">
        <v>2</v>
      </c>
      <c r="D19" s="128" t="s">
        <v>447</v>
      </c>
      <c r="E19" s="10"/>
      <c r="F19" s="53"/>
    </row>
    <row r="20" spans="1:6" ht="56.25" customHeight="1" x14ac:dyDescent="0.3">
      <c r="A20" s="35" t="s">
        <v>65</v>
      </c>
      <c r="B20" s="10">
        <v>2</v>
      </c>
      <c r="C20" s="10">
        <v>2</v>
      </c>
      <c r="D20" s="128" t="s">
        <v>447</v>
      </c>
      <c r="E20" s="10"/>
      <c r="F20" s="53"/>
    </row>
    <row r="21" spans="1:6" ht="48.75" customHeight="1" x14ac:dyDescent="0.3">
      <c r="A21" s="36" t="s">
        <v>66</v>
      </c>
      <c r="B21" s="10">
        <v>2</v>
      </c>
      <c r="C21" s="10">
        <v>2</v>
      </c>
      <c r="D21" s="128" t="s">
        <v>466</v>
      </c>
      <c r="E21" s="10"/>
      <c r="F21" s="53"/>
    </row>
    <row r="22" spans="1:6" ht="22.5" customHeight="1" x14ac:dyDescent="0.3">
      <c r="A22" s="7" t="s">
        <v>35</v>
      </c>
      <c r="B22" s="39">
        <f>SUM(B23:B27)</f>
        <v>10</v>
      </c>
      <c r="C22" s="39">
        <f>SUM(C23:C27)</f>
        <v>9</v>
      </c>
      <c r="D22" s="53"/>
      <c r="E22" s="39">
        <f>SUM(E23:E27)</f>
        <v>0</v>
      </c>
      <c r="F22" s="53"/>
    </row>
    <row r="23" spans="1:6" ht="54.75" customHeight="1" x14ac:dyDescent="0.3">
      <c r="A23" s="8" t="s">
        <v>153</v>
      </c>
      <c r="B23" s="10">
        <v>2</v>
      </c>
      <c r="C23" s="10">
        <v>2</v>
      </c>
      <c r="D23" s="128" t="s">
        <v>429</v>
      </c>
      <c r="E23" s="10"/>
      <c r="F23" s="53"/>
    </row>
    <row r="24" spans="1:6" ht="44.25" customHeight="1" x14ac:dyDescent="0.3">
      <c r="A24" s="8" t="s">
        <v>159</v>
      </c>
      <c r="B24" s="10">
        <v>2</v>
      </c>
      <c r="C24" s="10">
        <v>1</v>
      </c>
      <c r="D24" s="128" t="s">
        <v>452</v>
      </c>
      <c r="E24" s="10"/>
      <c r="F24" s="53"/>
    </row>
    <row r="25" spans="1:6" ht="54" customHeight="1" x14ac:dyDescent="0.3">
      <c r="A25" s="35" t="s">
        <v>129</v>
      </c>
      <c r="B25" s="10">
        <v>2</v>
      </c>
      <c r="C25" s="10">
        <v>2</v>
      </c>
      <c r="D25" s="77" t="s">
        <v>431</v>
      </c>
      <c r="E25" s="10"/>
      <c r="F25" s="56" t="s">
        <v>131</v>
      </c>
    </row>
    <row r="26" spans="1:6" ht="50.4" x14ac:dyDescent="0.3">
      <c r="A26" s="8" t="s">
        <v>68</v>
      </c>
      <c r="B26" s="10">
        <v>2</v>
      </c>
      <c r="C26" s="10">
        <v>2</v>
      </c>
      <c r="D26" s="60"/>
      <c r="E26" s="10"/>
      <c r="F26" s="53"/>
    </row>
    <row r="27" spans="1:6" ht="70.5" customHeight="1" x14ac:dyDescent="0.3">
      <c r="A27" s="8" t="s">
        <v>156</v>
      </c>
      <c r="B27" s="10">
        <v>2</v>
      </c>
      <c r="C27" s="10">
        <v>2</v>
      </c>
      <c r="D27" s="56"/>
      <c r="E27" s="10"/>
      <c r="F27" s="56" t="s">
        <v>160</v>
      </c>
    </row>
    <row r="28" spans="1:6" ht="30.75" customHeight="1" x14ac:dyDescent="0.3">
      <c r="A28" s="7" t="s">
        <v>36</v>
      </c>
      <c r="B28" s="39">
        <f>SUM(B29:B32)</f>
        <v>8</v>
      </c>
      <c r="C28" s="39">
        <f>SUM(C29:C32)</f>
        <v>8</v>
      </c>
      <c r="D28" s="53"/>
      <c r="E28" s="39">
        <f>SUM(E29:E32)</f>
        <v>0</v>
      </c>
      <c r="F28" s="53"/>
    </row>
    <row r="29" spans="1:6" ht="50.4" x14ac:dyDescent="0.3">
      <c r="A29" s="9" t="s">
        <v>73</v>
      </c>
      <c r="B29" s="10">
        <v>2</v>
      </c>
      <c r="C29" s="10">
        <v>2</v>
      </c>
      <c r="D29" s="60"/>
      <c r="E29" s="10"/>
      <c r="F29" s="53"/>
    </row>
    <row r="30" spans="1:6" ht="67.2" x14ac:dyDescent="0.3">
      <c r="A30" s="35" t="s">
        <v>72</v>
      </c>
      <c r="B30" s="10">
        <v>2</v>
      </c>
      <c r="C30" s="10">
        <v>2</v>
      </c>
      <c r="D30" s="60"/>
      <c r="E30" s="10"/>
      <c r="F30" s="53"/>
    </row>
    <row r="31" spans="1:6" ht="33.6" x14ac:dyDescent="0.3">
      <c r="A31" s="9" t="s">
        <v>157</v>
      </c>
      <c r="B31" s="10">
        <v>2</v>
      </c>
      <c r="C31" s="10">
        <v>2</v>
      </c>
      <c r="D31" s="60"/>
      <c r="E31" s="10"/>
      <c r="F31" s="53"/>
    </row>
    <row r="32" spans="1:6" ht="50.4" x14ac:dyDescent="0.3">
      <c r="A32" s="35" t="s">
        <v>161</v>
      </c>
      <c r="B32" s="10">
        <v>2</v>
      </c>
      <c r="C32" s="10">
        <v>2</v>
      </c>
      <c r="D32" s="60"/>
      <c r="E32" s="10"/>
      <c r="F32" s="53"/>
    </row>
    <row r="33" spans="1:6" ht="28.5" customHeight="1" x14ac:dyDescent="0.3">
      <c r="A33" s="7" t="s">
        <v>37</v>
      </c>
      <c r="B33" s="39">
        <f>SUM(B34:B35)</f>
        <v>4</v>
      </c>
      <c r="C33" s="39">
        <f>SUM(C34:C35)</f>
        <v>4</v>
      </c>
      <c r="D33" s="53"/>
      <c r="E33" s="39">
        <f>SUM(E34:E35)</f>
        <v>0</v>
      </c>
      <c r="F33" s="53"/>
    </row>
    <row r="34" spans="1:6" ht="33.6" x14ac:dyDescent="0.3">
      <c r="A34" s="8" t="s">
        <v>74</v>
      </c>
      <c r="B34" s="10">
        <v>2</v>
      </c>
      <c r="C34" s="10">
        <v>2</v>
      </c>
      <c r="D34" s="60"/>
      <c r="E34" s="10"/>
      <c r="F34" s="53"/>
    </row>
    <row r="35" spans="1:6" ht="84" x14ac:dyDescent="0.3">
      <c r="A35" s="35" t="s">
        <v>162</v>
      </c>
      <c r="B35" s="10">
        <v>2</v>
      </c>
      <c r="C35" s="10">
        <v>2</v>
      </c>
      <c r="D35" s="60"/>
      <c r="E35" s="10"/>
      <c r="F35" s="53"/>
    </row>
    <row r="36" spans="1:6" ht="27" customHeight="1" x14ac:dyDescent="0.3">
      <c r="A36" s="31" t="s">
        <v>38</v>
      </c>
      <c r="B36" s="39">
        <f>SUM(B37:B41)</f>
        <v>10</v>
      </c>
      <c r="C36" s="39">
        <f>SUM(C37:C41)</f>
        <v>7</v>
      </c>
      <c r="D36" s="53"/>
      <c r="E36" s="39">
        <f>SUM(E37:E41)</f>
        <v>0</v>
      </c>
      <c r="F36" s="53"/>
    </row>
    <row r="37" spans="1:6" ht="50.4" x14ac:dyDescent="0.3">
      <c r="A37" s="8" t="s">
        <v>165</v>
      </c>
      <c r="B37" s="10">
        <v>2</v>
      </c>
      <c r="C37" s="10">
        <v>2</v>
      </c>
      <c r="D37" s="128" t="s">
        <v>432</v>
      </c>
      <c r="E37" s="10"/>
      <c r="F37" s="53"/>
    </row>
    <row r="38" spans="1:6" ht="50.4" x14ac:dyDescent="0.3">
      <c r="A38" s="8" t="s">
        <v>166</v>
      </c>
      <c r="B38" s="10">
        <v>2</v>
      </c>
      <c r="C38" s="10">
        <v>2</v>
      </c>
      <c r="D38" s="128" t="s">
        <v>432</v>
      </c>
      <c r="E38" s="10"/>
      <c r="F38" s="53"/>
    </row>
    <row r="39" spans="1:6" ht="50.4" x14ac:dyDescent="0.3">
      <c r="A39" s="35" t="s">
        <v>163</v>
      </c>
      <c r="B39" s="10">
        <v>2</v>
      </c>
      <c r="C39" s="10"/>
      <c r="D39" s="60"/>
      <c r="E39" s="27"/>
      <c r="F39" s="53"/>
    </row>
    <row r="40" spans="1:6" ht="50.4" x14ac:dyDescent="0.3">
      <c r="A40" s="35" t="s">
        <v>143</v>
      </c>
      <c r="B40" s="10">
        <v>2</v>
      </c>
      <c r="C40" s="10">
        <v>1</v>
      </c>
      <c r="D40" s="60"/>
      <c r="E40" s="27"/>
      <c r="F40" s="53" t="s">
        <v>468</v>
      </c>
    </row>
    <row r="41" spans="1:6" ht="26.25" customHeight="1" x14ac:dyDescent="0.3">
      <c r="A41" s="8" t="s">
        <v>71</v>
      </c>
      <c r="B41" s="10">
        <v>2</v>
      </c>
      <c r="C41" s="10">
        <v>2</v>
      </c>
      <c r="D41" s="60"/>
      <c r="E41" s="10"/>
      <c r="F41" s="53"/>
    </row>
    <row r="42" spans="1:6" ht="23.25" customHeight="1" x14ac:dyDescent="0.3">
      <c r="A42" s="31" t="s">
        <v>40</v>
      </c>
      <c r="B42" s="6">
        <f>B43+B46</f>
        <v>10</v>
      </c>
      <c r="C42" s="6">
        <f>C43+C46</f>
        <v>5</v>
      </c>
      <c r="D42" s="53"/>
      <c r="E42" s="6">
        <f>E43+E46</f>
        <v>0</v>
      </c>
      <c r="F42" s="53"/>
    </row>
    <row r="43" spans="1:6" ht="23.25" customHeight="1" x14ac:dyDescent="0.3">
      <c r="A43" s="31" t="s">
        <v>18</v>
      </c>
      <c r="B43" s="39">
        <f>SUM(B44:B45)</f>
        <v>4</v>
      </c>
      <c r="C43" s="39">
        <f>SUM(C44:C45)</f>
        <v>2</v>
      </c>
      <c r="D43" s="53"/>
      <c r="E43" s="39">
        <f>SUM(E44:E45)</f>
        <v>0</v>
      </c>
      <c r="F43" s="53"/>
    </row>
    <row r="44" spans="1:6" ht="84" x14ac:dyDescent="0.3">
      <c r="A44" s="35" t="s">
        <v>55</v>
      </c>
      <c r="B44" s="10">
        <v>2</v>
      </c>
      <c r="C44" s="10">
        <v>2</v>
      </c>
      <c r="D44" s="56"/>
      <c r="E44" s="10"/>
      <c r="F44" s="56" t="s">
        <v>136</v>
      </c>
    </row>
    <row r="45" spans="1:6" ht="50.4" x14ac:dyDescent="0.3">
      <c r="A45" s="35" t="s">
        <v>56</v>
      </c>
      <c r="B45" s="10">
        <v>2</v>
      </c>
      <c r="C45" s="10"/>
      <c r="D45" s="128" t="s">
        <v>467</v>
      </c>
      <c r="E45" s="27"/>
      <c r="F45" s="53"/>
    </row>
    <row r="46" spans="1:6" ht="27" customHeight="1" x14ac:dyDescent="0.3">
      <c r="A46" s="31" t="s">
        <v>41</v>
      </c>
      <c r="B46" s="39">
        <f>SUM(B47:B49)</f>
        <v>6</v>
      </c>
      <c r="C46" s="39">
        <f>SUM(C47:C49)</f>
        <v>3</v>
      </c>
      <c r="D46" s="132"/>
      <c r="E46" s="39">
        <f>SUM(E47:E49)</f>
        <v>0</v>
      </c>
      <c r="F46" s="53"/>
    </row>
    <row r="47" spans="1:6" ht="33.6" x14ac:dyDescent="0.3">
      <c r="A47" s="8" t="s">
        <v>58</v>
      </c>
      <c r="B47" s="10">
        <v>2</v>
      </c>
      <c r="C47" s="10">
        <v>2</v>
      </c>
      <c r="D47" s="132" t="s">
        <v>43</v>
      </c>
      <c r="E47" s="27"/>
      <c r="F47" s="53" t="s">
        <v>43</v>
      </c>
    </row>
    <row r="48" spans="1:6" ht="33.6" x14ac:dyDescent="0.3">
      <c r="A48" s="8" t="s">
        <v>75</v>
      </c>
      <c r="B48" s="10">
        <v>2</v>
      </c>
      <c r="C48" s="10"/>
      <c r="D48" s="60"/>
      <c r="E48" s="10"/>
      <c r="F48" s="53"/>
    </row>
    <row r="49" spans="1:6" ht="33.6" x14ac:dyDescent="0.3">
      <c r="A49" s="36" t="s">
        <v>167</v>
      </c>
      <c r="B49" s="10">
        <v>2</v>
      </c>
      <c r="C49" s="10">
        <v>1</v>
      </c>
      <c r="D49" s="60"/>
      <c r="E49" s="10"/>
      <c r="F49" s="53"/>
    </row>
    <row r="50" spans="1:6" ht="21.75" customHeight="1" x14ac:dyDescent="0.3">
      <c r="A50" s="37" t="s">
        <v>5</v>
      </c>
      <c r="B50" s="6">
        <f>B13+B16+B42</f>
        <v>54</v>
      </c>
      <c r="C50" s="6">
        <f>C13+C16+C42</f>
        <v>45</v>
      </c>
      <c r="D50" s="69"/>
      <c r="E50" s="6">
        <f>E13+E16+E42</f>
        <v>0</v>
      </c>
      <c r="F50" s="53"/>
    </row>
    <row r="51" spans="1:6" ht="21.75" customHeight="1" x14ac:dyDescent="0.3">
      <c r="A51" s="39" t="s">
        <v>6</v>
      </c>
      <c r="B51" s="6">
        <v>100</v>
      </c>
      <c r="C51" s="180">
        <f>ROUND(C50/B50*100,0)</f>
        <v>83</v>
      </c>
      <c r="D51" s="180"/>
      <c r="E51" s="198">
        <f>ROUND(E50/B50*100,0)</f>
        <v>0</v>
      </c>
      <c r="F51" s="199"/>
    </row>
    <row r="52" spans="1:6" ht="21.75" customHeight="1" x14ac:dyDescent="0.3">
      <c r="A52" s="39" t="s">
        <v>7</v>
      </c>
      <c r="B52" s="10"/>
      <c r="C52" s="180" t="str">
        <f>IF(AND(AND(C14=2,C15=2),C51&gt;=80),"Loại A",IF(AND(AND(C14=2,C15=2),C51&gt;=65),"Loại B",IF(AND(AND(C14=2,C15=2),C51&gt;=50),"Loại C",IF(AND(AND(C14=2,C15=2),C51&lt;50),"Không đạt chuẩn",IF(OR(C14&lt;2,C15&lt;2),"Không đạt chuẩn")))))</f>
        <v>Loại A</v>
      </c>
      <c r="D52" s="180"/>
      <c r="E52" s="180" t="str">
        <f>IF(AND(AND(E14=2,E15=2),E51&gt;=80),"Loại A",IF(AND(AND(E14=2,E15=2),E51&gt;=65),"Loại B",IF(AND(AND(E14=2,E15=2),E51&gt;=50),"Loại C",IF(AND(AND(E14=2,E15=2),E51&lt;50),"Không đạt chuẩn",IF(OR(E14&lt;2,E15&lt;2),"Không đạt chuẩn")))))</f>
        <v>Không đạt chuẩn</v>
      </c>
      <c r="F52" s="180"/>
    </row>
    <row r="53" spans="1:6" x14ac:dyDescent="0.3">
      <c r="A53" s="13"/>
    </row>
    <row r="54" spans="1:6" x14ac:dyDescent="0.3">
      <c r="A54" s="38" t="s">
        <v>170</v>
      </c>
      <c r="D54" s="178" t="s">
        <v>171</v>
      </c>
      <c r="E54" s="178"/>
      <c r="F54" s="178"/>
    </row>
    <row r="55" spans="1:6" x14ac:dyDescent="0.3">
      <c r="A55" s="40" t="s">
        <v>8</v>
      </c>
      <c r="D55" s="181" t="s">
        <v>9</v>
      </c>
      <c r="E55" s="181"/>
      <c r="F55" s="181"/>
    </row>
    <row r="56" spans="1:6" x14ac:dyDescent="0.3">
      <c r="A56" s="38" t="s">
        <v>10</v>
      </c>
      <c r="D56" s="178" t="s">
        <v>10</v>
      </c>
      <c r="E56" s="178"/>
      <c r="F56" s="178"/>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29" priority="18" stopIfTrue="1" operator="equal">
      <formula>1</formula>
    </cfRule>
    <cfRule type="cellIs" dxfId="28" priority="19" stopIfTrue="1" operator="equal">
      <formula>0</formula>
    </cfRule>
  </conditionalFormatting>
  <conditionalFormatting sqref="E19:E21 B19:C49 E23:E24 D22:E22 E29:E32 D28:E28 E34:E35 D33:E33 E37:E41 D36:E36 E45 D42:E43 E47:E49 D46:E46 E26">
    <cfRule type="cellIs" dxfId="27" priority="5" stopIfTrue="1" operator="equal">
      <formula>0</formula>
    </cfRule>
  </conditionalFormatting>
  <conditionalFormatting sqref="E19:E21 E23:E24 E29:E32 E34:E35 E37:E41 E45 E47:E49 E26">
    <cfRule type="cellIs" dxfId="26" priority="4" stopIfTrue="1" operator="equal">
      <formula>1</formula>
    </cfRule>
  </conditionalFormatting>
  <conditionalFormatting sqref="E25">
    <cfRule type="cellIs" dxfId="25" priority="3" stopIfTrue="1" operator="equal">
      <formula>0</formula>
    </cfRule>
  </conditionalFormatting>
  <conditionalFormatting sqref="E27">
    <cfRule type="cellIs" dxfId="24" priority="2" stopIfTrue="1" operator="equal">
      <formula>0</formula>
    </cfRule>
  </conditionalFormatting>
  <conditionalFormatting sqref="E44">
    <cfRule type="cellIs" dxfId="23" priority="1" stopIfTrue="1" operator="equal">
      <formula>0</formula>
    </cfRule>
  </conditionalFormatting>
  <pageMargins left="0.5" right="0.28000000000000003" top="0.49" bottom="0.36" header="0.3" footer="0.21"/>
  <pageSetup paperSize="9" orientation="landscape"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61"/>
  <sheetViews>
    <sheetView topLeftCell="A43" workbookViewId="0">
      <selection activeCell="C52" sqref="C52:D52"/>
    </sheetView>
  </sheetViews>
  <sheetFormatPr defaultColWidth="8.90625" defaultRowHeight="16.8" x14ac:dyDescent="0.3"/>
  <cols>
    <col min="1" max="1" width="48.1796875" style="5" customWidth="1"/>
    <col min="2" max="2" width="8.08984375" style="5" customWidth="1"/>
    <col min="3" max="3" width="12.08984375" style="5" customWidth="1"/>
    <col min="4" max="4" width="20" style="5" customWidth="1"/>
    <col min="5" max="5" width="11.6328125" style="5" customWidth="1"/>
    <col min="6" max="6" width="22.6328125" style="5" customWidth="1"/>
    <col min="7" max="7" width="24.6328125" style="121" customWidth="1"/>
    <col min="8" max="16384" width="8.90625" style="5"/>
  </cols>
  <sheetData>
    <row r="2" spans="1:7" ht="58.5" customHeight="1" x14ac:dyDescent="0.3">
      <c r="A2" s="76" t="s">
        <v>454</v>
      </c>
      <c r="B2" s="3"/>
      <c r="D2" s="182" t="s">
        <v>11</v>
      </c>
      <c r="E2" s="182"/>
      <c r="F2" s="182"/>
    </row>
    <row r="3" spans="1:7" ht="8.25" customHeight="1" x14ac:dyDescent="0.3">
      <c r="A3" s="1"/>
      <c r="B3" s="2"/>
    </row>
    <row r="4" spans="1:7" ht="44.25" customHeight="1" x14ac:dyDescent="0.3">
      <c r="A4" s="183" t="s">
        <v>93</v>
      </c>
      <c r="B4" s="184"/>
      <c r="C4" s="184"/>
      <c r="D4" s="184"/>
      <c r="E4" s="184"/>
      <c r="F4" s="184"/>
    </row>
    <row r="5" spans="1:7" ht="18" x14ac:dyDescent="0.3">
      <c r="A5" s="12" t="s">
        <v>481</v>
      </c>
    </row>
    <row r="6" spans="1:7" ht="18" customHeight="1" x14ac:dyDescent="0.3">
      <c r="A6" s="12" t="s">
        <v>263</v>
      </c>
    </row>
    <row r="7" spans="1:7" ht="19.5" customHeight="1" x14ac:dyDescent="0.3">
      <c r="A7" s="21" t="s">
        <v>435</v>
      </c>
    </row>
    <row r="8" spans="1:7" ht="19.5" customHeight="1" x14ac:dyDescent="0.3">
      <c r="A8" s="12" t="s">
        <v>376</v>
      </c>
    </row>
    <row r="9" spans="1:7" ht="21.75" customHeight="1" x14ac:dyDescent="0.3">
      <c r="A9" s="12" t="s">
        <v>377</v>
      </c>
    </row>
    <row r="10" spans="1:7" ht="10.5" customHeight="1" x14ac:dyDescent="0.3">
      <c r="A10" s="4"/>
    </row>
    <row r="11" spans="1:7" ht="24.75" customHeight="1" x14ac:dyDescent="0.3">
      <c r="A11" s="180" t="s">
        <v>0</v>
      </c>
      <c r="B11" s="180" t="s">
        <v>1</v>
      </c>
      <c r="C11" s="180" t="s">
        <v>27</v>
      </c>
      <c r="D11" s="180"/>
      <c r="E11" s="180" t="s">
        <v>2</v>
      </c>
      <c r="F11" s="180"/>
    </row>
    <row r="12" spans="1:7" ht="33.6" x14ac:dyDescent="0.3">
      <c r="A12" s="180"/>
      <c r="B12" s="180"/>
      <c r="C12" s="28" t="s">
        <v>3</v>
      </c>
      <c r="D12" s="28" t="s">
        <v>4</v>
      </c>
      <c r="E12" s="28" t="s">
        <v>3</v>
      </c>
      <c r="F12" s="28" t="s">
        <v>4</v>
      </c>
    </row>
    <row r="13" spans="1:7" ht="33.6" x14ac:dyDescent="0.3">
      <c r="A13" s="33" t="s">
        <v>64</v>
      </c>
      <c r="B13" s="6">
        <f>SUM(B14:B15)</f>
        <v>4</v>
      </c>
      <c r="C13" s="6">
        <f>SUM(C14:C15)</f>
        <v>2</v>
      </c>
      <c r="D13" s="53"/>
      <c r="E13" s="6">
        <f>SUM(E14:E15)</f>
        <v>0</v>
      </c>
      <c r="F13" s="10"/>
    </row>
    <row r="14" spans="1:7" ht="33.6" x14ac:dyDescent="0.3">
      <c r="A14" s="8" t="s">
        <v>61</v>
      </c>
      <c r="B14" s="10">
        <v>2</v>
      </c>
      <c r="C14" s="10">
        <v>2</v>
      </c>
      <c r="D14" s="132" t="s">
        <v>482</v>
      </c>
      <c r="E14" s="10"/>
      <c r="F14" s="53"/>
    </row>
    <row r="15" spans="1:7" ht="50.4" x14ac:dyDescent="0.3">
      <c r="A15" s="8" t="s">
        <v>63</v>
      </c>
      <c r="B15" s="10">
        <v>2</v>
      </c>
      <c r="C15" s="10"/>
      <c r="D15" s="132"/>
      <c r="E15" s="10"/>
      <c r="F15" s="53"/>
      <c r="G15" s="130"/>
    </row>
    <row r="16" spans="1:7" ht="26.25" customHeight="1" x14ac:dyDescent="0.3">
      <c r="A16" s="33" t="s">
        <v>49</v>
      </c>
      <c r="B16" s="6">
        <f>B17+B22+B28+B33+B36</f>
        <v>40</v>
      </c>
      <c r="C16" s="6">
        <f>C17+C22+C28+C33+C36</f>
        <v>36</v>
      </c>
      <c r="D16" s="53"/>
      <c r="E16" s="6">
        <f>E17+E22+E28+E33+E36</f>
        <v>0</v>
      </c>
      <c r="F16" s="53"/>
    </row>
    <row r="17" spans="1:7" ht="22.5" customHeight="1" x14ac:dyDescent="0.3">
      <c r="A17" s="7" t="s">
        <v>33</v>
      </c>
      <c r="B17" s="148">
        <f>SUM(B18:B21)</f>
        <v>8</v>
      </c>
      <c r="C17" s="148">
        <f>SUM(C18:C21)</f>
        <v>8</v>
      </c>
      <c r="D17" s="53"/>
      <c r="E17" s="148">
        <f>SUM(E18:E21)</f>
        <v>0</v>
      </c>
      <c r="F17" s="53"/>
    </row>
    <row r="18" spans="1:7" ht="50.4" x14ac:dyDescent="0.3">
      <c r="A18" s="8" t="s">
        <v>48</v>
      </c>
      <c r="B18" s="10">
        <v>2</v>
      </c>
      <c r="C18" s="10">
        <v>2</v>
      </c>
      <c r="D18" s="53"/>
      <c r="E18" s="10"/>
      <c r="F18" s="53"/>
    </row>
    <row r="19" spans="1:7" ht="50.4" x14ac:dyDescent="0.3">
      <c r="A19" s="35" t="s">
        <v>90</v>
      </c>
      <c r="B19" s="10">
        <v>2</v>
      </c>
      <c r="C19" s="10">
        <v>2</v>
      </c>
      <c r="D19" s="60"/>
      <c r="E19" s="10"/>
      <c r="F19" s="53"/>
    </row>
    <row r="20" spans="1:7" ht="56.25" customHeight="1" x14ac:dyDescent="0.3">
      <c r="A20" s="35" t="s">
        <v>65</v>
      </c>
      <c r="B20" s="10">
        <v>2</v>
      </c>
      <c r="C20" s="10">
        <v>2</v>
      </c>
      <c r="D20" s="60"/>
      <c r="E20" s="10"/>
      <c r="F20" s="53"/>
    </row>
    <row r="21" spans="1:7" ht="48.75" customHeight="1" x14ac:dyDescent="0.3">
      <c r="A21" s="36" t="s">
        <v>66</v>
      </c>
      <c r="B21" s="10">
        <v>2</v>
      </c>
      <c r="C21" s="10">
        <v>2</v>
      </c>
      <c r="D21" s="128" t="s">
        <v>451</v>
      </c>
      <c r="E21" s="10"/>
      <c r="F21" s="53"/>
    </row>
    <row r="22" spans="1:7" ht="22.5" customHeight="1" x14ac:dyDescent="0.3">
      <c r="A22" s="7" t="s">
        <v>35</v>
      </c>
      <c r="B22" s="148">
        <f>SUM(B23:B27)</f>
        <v>10</v>
      </c>
      <c r="C22" s="148">
        <f>SUM(C23:C27)</f>
        <v>9</v>
      </c>
      <c r="D22" s="53"/>
      <c r="E22" s="148">
        <f>SUM(E23:E27)</f>
        <v>0</v>
      </c>
      <c r="F22" s="53"/>
    </row>
    <row r="23" spans="1:7" ht="54.75" customHeight="1" x14ac:dyDescent="0.3">
      <c r="A23" s="8" t="s">
        <v>153</v>
      </c>
      <c r="B23" s="10">
        <v>2</v>
      </c>
      <c r="C23" s="10">
        <v>2</v>
      </c>
      <c r="D23" s="128" t="s">
        <v>429</v>
      </c>
      <c r="E23" s="10"/>
      <c r="F23" s="53"/>
    </row>
    <row r="24" spans="1:7" ht="44.25" customHeight="1" x14ac:dyDescent="0.3">
      <c r="A24" s="8" t="s">
        <v>159</v>
      </c>
      <c r="B24" s="10">
        <v>2</v>
      </c>
      <c r="C24" s="10">
        <v>1</v>
      </c>
      <c r="D24" s="128" t="s">
        <v>452</v>
      </c>
      <c r="E24" s="10"/>
      <c r="F24" s="53"/>
    </row>
    <row r="25" spans="1:7" ht="54" customHeight="1" x14ac:dyDescent="0.3">
      <c r="A25" s="35" t="s">
        <v>129</v>
      </c>
      <c r="B25" s="10">
        <v>2</v>
      </c>
      <c r="C25" s="10">
        <v>2</v>
      </c>
      <c r="D25" s="77" t="s">
        <v>431</v>
      </c>
      <c r="E25" s="10"/>
      <c r="F25" s="56" t="s">
        <v>131</v>
      </c>
    </row>
    <row r="26" spans="1:7" ht="50.4" x14ac:dyDescent="0.3">
      <c r="A26" s="8" t="s">
        <v>68</v>
      </c>
      <c r="B26" s="10">
        <v>2</v>
      </c>
      <c r="C26" s="10">
        <v>2</v>
      </c>
      <c r="D26" s="60"/>
      <c r="E26" s="10"/>
      <c r="F26" s="53"/>
    </row>
    <row r="27" spans="1:7" ht="70.5" customHeight="1" x14ac:dyDescent="0.3">
      <c r="A27" s="8" t="s">
        <v>156</v>
      </c>
      <c r="B27" s="10">
        <v>2</v>
      </c>
      <c r="C27" s="10">
        <v>2</v>
      </c>
      <c r="D27" s="56"/>
      <c r="E27" s="10"/>
      <c r="F27" s="56" t="s">
        <v>160</v>
      </c>
    </row>
    <row r="28" spans="1:7" ht="30.75" customHeight="1" x14ac:dyDescent="0.3">
      <c r="A28" s="7" t="s">
        <v>36</v>
      </c>
      <c r="B28" s="148">
        <f>SUM(B29:B32)</f>
        <v>8</v>
      </c>
      <c r="C28" s="148">
        <f>SUM(C29:C32)</f>
        <v>8</v>
      </c>
      <c r="D28" s="53"/>
      <c r="E28" s="148">
        <f>SUM(E29:E32)</f>
        <v>0</v>
      </c>
      <c r="F28" s="53"/>
    </row>
    <row r="29" spans="1:7" ht="50.4" x14ac:dyDescent="0.3">
      <c r="A29" s="9" t="s">
        <v>73</v>
      </c>
      <c r="B29" s="10">
        <v>2</v>
      </c>
      <c r="C29" s="10">
        <v>2</v>
      </c>
      <c r="D29" s="60"/>
      <c r="E29" s="10"/>
      <c r="F29" s="53"/>
    </row>
    <row r="30" spans="1:7" ht="67.2" x14ac:dyDescent="0.3">
      <c r="A30" s="35" t="s">
        <v>72</v>
      </c>
      <c r="B30" s="10">
        <v>2</v>
      </c>
      <c r="C30" s="10">
        <v>2</v>
      </c>
      <c r="D30" s="60"/>
      <c r="E30" s="10"/>
      <c r="F30" s="53"/>
    </row>
    <row r="31" spans="1:7" ht="33.6" x14ac:dyDescent="0.3">
      <c r="A31" s="9" t="s">
        <v>157</v>
      </c>
      <c r="B31" s="10">
        <v>2</v>
      </c>
      <c r="C31" s="10">
        <v>2</v>
      </c>
      <c r="D31" s="60"/>
      <c r="E31" s="10"/>
      <c r="F31" s="53"/>
    </row>
    <row r="32" spans="1:7" ht="33.6" x14ac:dyDescent="0.3">
      <c r="A32" s="35" t="s">
        <v>161</v>
      </c>
      <c r="B32" s="10">
        <v>2</v>
      </c>
      <c r="C32" s="10">
        <v>2</v>
      </c>
      <c r="D32" s="60"/>
      <c r="E32" s="10"/>
      <c r="F32" s="53"/>
      <c r="G32" s="121" t="s">
        <v>425</v>
      </c>
    </row>
    <row r="33" spans="1:6" s="5" customFormat="1" x14ac:dyDescent="0.3">
      <c r="A33" s="7" t="s">
        <v>37</v>
      </c>
      <c r="B33" s="148">
        <f>SUM(B34:B35)</f>
        <v>4</v>
      </c>
      <c r="C33" s="148">
        <f>SUM(C34:C35)</f>
        <v>4</v>
      </c>
      <c r="D33" s="53"/>
      <c r="E33" s="148">
        <f>SUM(E34:E35)</f>
        <v>0</v>
      </c>
      <c r="F33" s="53"/>
    </row>
    <row r="34" spans="1:6" s="5" customFormat="1" ht="33.6" x14ac:dyDescent="0.3">
      <c r="A34" s="8" t="s">
        <v>74</v>
      </c>
      <c r="B34" s="10">
        <v>2</v>
      </c>
      <c r="C34" s="10">
        <v>2</v>
      </c>
      <c r="D34" s="60"/>
      <c r="E34" s="10"/>
      <c r="F34" s="53"/>
    </row>
    <row r="35" spans="1:6" s="5" customFormat="1" ht="84" x14ac:dyDescent="0.3">
      <c r="A35" s="35" t="s">
        <v>162</v>
      </c>
      <c r="B35" s="10">
        <v>2</v>
      </c>
      <c r="C35" s="10">
        <v>2</v>
      </c>
      <c r="D35" s="60"/>
      <c r="E35" s="10"/>
      <c r="F35" s="53"/>
    </row>
    <row r="36" spans="1:6" s="5" customFormat="1" x14ac:dyDescent="0.3">
      <c r="A36" s="31" t="s">
        <v>38</v>
      </c>
      <c r="B36" s="148">
        <f>SUM(B37:B41)</f>
        <v>10</v>
      </c>
      <c r="C36" s="148">
        <f>SUM(C37:C41)</f>
        <v>7</v>
      </c>
      <c r="D36" s="53"/>
      <c r="E36" s="148">
        <f>SUM(E37:E41)</f>
        <v>0</v>
      </c>
      <c r="F36" s="53"/>
    </row>
    <row r="37" spans="1:6" s="5" customFormat="1" ht="50.4" x14ac:dyDescent="0.3">
      <c r="A37" s="8" t="s">
        <v>165</v>
      </c>
      <c r="B37" s="10">
        <v>2</v>
      </c>
      <c r="C37" s="10">
        <v>2</v>
      </c>
      <c r="D37" s="128" t="s">
        <v>432</v>
      </c>
      <c r="E37" s="10"/>
      <c r="F37" s="53"/>
    </row>
    <row r="38" spans="1:6" s="5" customFormat="1" ht="33.6" x14ac:dyDescent="0.3">
      <c r="A38" s="8" t="s">
        <v>166</v>
      </c>
      <c r="B38" s="10">
        <v>2</v>
      </c>
      <c r="C38" s="10">
        <v>2</v>
      </c>
      <c r="D38" s="128" t="s">
        <v>432</v>
      </c>
      <c r="E38" s="10"/>
      <c r="F38" s="53"/>
    </row>
    <row r="39" spans="1:6" s="5" customFormat="1" ht="50.4" x14ac:dyDescent="0.3">
      <c r="A39" s="35" t="s">
        <v>163</v>
      </c>
      <c r="B39" s="10">
        <v>2</v>
      </c>
      <c r="C39" s="10">
        <v>0</v>
      </c>
      <c r="D39" s="128"/>
      <c r="E39" s="27"/>
      <c r="F39" s="53"/>
    </row>
    <row r="40" spans="1:6" s="5" customFormat="1" ht="50.4" x14ac:dyDescent="0.3">
      <c r="A40" s="35" t="s">
        <v>143</v>
      </c>
      <c r="B40" s="10">
        <v>2</v>
      </c>
      <c r="C40" s="10">
        <v>1</v>
      </c>
      <c r="D40" s="128" t="s">
        <v>434</v>
      </c>
      <c r="E40" s="27"/>
      <c r="F40" s="53"/>
    </row>
    <row r="41" spans="1:6" s="5" customFormat="1" x14ac:dyDescent="0.3">
      <c r="A41" s="8" t="s">
        <v>71</v>
      </c>
      <c r="B41" s="10">
        <v>2</v>
      </c>
      <c r="C41" s="10">
        <v>2</v>
      </c>
      <c r="D41" s="60"/>
      <c r="E41" s="10"/>
      <c r="F41" s="53"/>
    </row>
    <row r="42" spans="1:6" s="5" customFormat="1" x14ac:dyDescent="0.3">
      <c r="A42" s="31" t="s">
        <v>40</v>
      </c>
      <c r="B42" s="6">
        <f>B43+B46</f>
        <v>10</v>
      </c>
      <c r="C42" s="6">
        <f>C43+C46</f>
        <v>5</v>
      </c>
      <c r="D42" s="53"/>
      <c r="E42" s="6">
        <f>E43+E46</f>
        <v>0</v>
      </c>
      <c r="F42" s="53"/>
    </row>
    <row r="43" spans="1:6" s="5" customFormat="1" x14ac:dyDescent="0.3">
      <c r="A43" s="31" t="s">
        <v>18</v>
      </c>
      <c r="B43" s="148">
        <f>SUM(B44:B45)</f>
        <v>4</v>
      </c>
      <c r="C43" s="148">
        <f>SUM(C44:C45)</f>
        <v>2</v>
      </c>
      <c r="D43" s="53"/>
      <c r="E43" s="148">
        <f>SUM(E44:E45)</f>
        <v>0</v>
      </c>
      <c r="F43" s="53"/>
    </row>
    <row r="44" spans="1:6" s="5" customFormat="1" ht="84" x14ac:dyDescent="0.3">
      <c r="A44" s="35" t="s">
        <v>55</v>
      </c>
      <c r="B44" s="10">
        <v>2</v>
      </c>
      <c r="C44" s="10">
        <v>2</v>
      </c>
      <c r="D44" s="56"/>
      <c r="E44" s="10"/>
      <c r="F44" s="56" t="s">
        <v>136</v>
      </c>
    </row>
    <row r="45" spans="1:6" s="5" customFormat="1" ht="50.4" x14ac:dyDescent="0.3">
      <c r="A45" s="35" t="s">
        <v>56</v>
      </c>
      <c r="B45" s="10">
        <v>2</v>
      </c>
      <c r="C45" s="10">
        <v>0</v>
      </c>
      <c r="D45" s="128" t="s">
        <v>447</v>
      </c>
      <c r="E45" s="27"/>
      <c r="F45" s="53"/>
    </row>
    <row r="46" spans="1:6" s="5" customFormat="1" x14ac:dyDescent="0.3">
      <c r="A46" s="31" t="s">
        <v>41</v>
      </c>
      <c r="B46" s="148">
        <f>SUM(B47:B49)</f>
        <v>6</v>
      </c>
      <c r="C46" s="148">
        <f>SUM(C47:C49)</f>
        <v>3</v>
      </c>
      <c r="D46" s="53"/>
      <c r="E46" s="148">
        <f>SUM(E47:E49)</f>
        <v>0</v>
      </c>
      <c r="F46" s="53"/>
    </row>
    <row r="47" spans="1:6" s="5" customFormat="1" ht="33.6" x14ac:dyDescent="0.3">
      <c r="A47" s="8" t="s">
        <v>58</v>
      </c>
      <c r="B47" s="10">
        <v>2</v>
      </c>
      <c r="C47" s="10">
        <v>2</v>
      </c>
      <c r="D47" s="77" t="s">
        <v>43</v>
      </c>
      <c r="E47" s="27"/>
      <c r="F47" s="53" t="s">
        <v>43</v>
      </c>
    </row>
    <row r="48" spans="1:6" s="5" customFormat="1" ht="33.6" x14ac:dyDescent="0.3">
      <c r="A48" s="8" t="s">
        <v>75</v>
      </c>
      <c r="B48" s="10">
        <v>2</v>
      </c>
      <c r="C48" s="10">
        <v>0</v>
      </c>
      <c r="D48" s="77" t="s">
        <v>453</v>
      </c>
      <c r="E48" s="10"/>
      <c r="F48" s="53"/>
    </row>
    <row r="49" spans="1:6" ht="33.6" x14ac:dyDescent="0.3">
      <c r="A49" s="36" t="s">
        <v>167</v>
      </c>
      <c r="B49" s="10">
        <v>2</v>
      </c>
      <c r="C49" s="10">
        <v>1</v>
      </c>
      <c r="D49" s="140" t="s">
        <v>483</v>
      </c>
      <c r="E49" s="10"/>
      <c r="F49" s="53"/>
    </row>
    <row r="50" spans="1:6" ht="21.75" customHeight="1" x14ac:dyDescent="0.3">
      <c r="A50" s="146" t="s">
        <v>5</v>
      </c>
      <c r="B50" s="6">
        <f>B13+B16+B42</f>
        <v>54</v>
      </c>
      <c r="C50" s="6">
        <f>C13+C16+C42</f>
        <v>43</v>
      </c>
      <c r="D50" s="69"/>
      <c r="E50" s="6">
        <f>E13+E16+E42</f>
        <v>0</v>
      </c>
      <c r="F50" s="53"/>
    </row>
    <row r="51" spans="1:6" ht="21.75" customHeight="1" x14ac:dyDescent="0.3">
      <c r="A51" s="148" t="s">
        <v>6</v>
      </c>
      <c r="B51" s="6">
        <v>100</v>
      </c>
      <c r="C51" s="180">
        <f>ROUND(C50/B50*100,0)</f>
        <v>80</v>
      </c>
      <c r="D51" s="180"/>
      <c r="E51" s="198">
        <f>ROUND(E50/B50*100,0)</f>
        <v>0</v>
      </c>
      <c r="F51" s="199"/>
    </row>
    <row r="52" spans="1:6" ht="21.75" customHeight="1" x14ac:dyDescent="0.3">
      <c r="A52" s="148" t="s">
        <v>7</v>
      </c>
      <c r="B52" s="10"/>
      <c r="C52" s="180" t="str">
        <f>IF(AND(AND(C14=2,C15=2),C51&gt;=80),"Loại A",IF(AND(AND(C14=2,C15=2),C51&gt;=65),"Loại B",IF(AND(AND(C14=2,C15=2),C51&gt;=50),"Loại C",IF(AND(AND(C14=2,C15=2),C51&lt;50),"Không đạt chuẩn",IF(OR(C14&lt;2,C15&lt;2),"Không đạt chuẩn")))))</f>
        <v>Không đạt chuẩn</v>
      </c>
      <c r="D52" s="180"/>
      <c r="E52" s="180" t="str">
        <f>IF(AND(AND(E14=2,E15=2),E51&gt;=80),"Loại A",IF(AND(AND(E14=2,E15=2),E51&gt;=65),"Loại B",IF(AND(AND(E14=2,E15=2),E51&gt;=50),"Loại C",IF(AND(AND(E14=2,E15=2),E51&lt;50),"Không đạt chuẩn",IF(OR(E14&lt;2,E15&lt;2),"Không đạt chuẩn")))))</f>
        <v>Không đạt chuẩn</v>
      </c>
      <c r="F52" s="180"/>
    </row>
    <row r="53" spans="1:6" x14ac:dyDescent="0.3">
      <c r="A53" s="13"/>
    </row>
    <row r="54" spans="1:6" x14ac:dyDescent="0.3">
      <c r="A54" s="147" t="s">
        <v>455</v>
      </c>
      <c r="D54" s="178" t="s">
        <v>380</v>
      </c>
      <c r="E54" s="178"/>
      <c r="F54" s="178"/>
    </row>
    <row r="55" spans="1:6" x14ac:dyDescent="0.3">
      <c r="A55" s="149" t="s">
        <v>8</v>
      </c>
      <c r="D55" s="181" t="s">
        <v>9</v>
      </c>
      <c r="E55" s="181"/>
      <c r="F55" s="181"/>
    </row>
    <row r="56" spans="1:6" x14ac:dyDescent="0.3">
      <c r="A56" s="147"/>
      <c r="D56" s="178" t="s">
        <v>10</v>
      </c>
      <c r="E56" s="178"/>
      <c r="F56" s="178"/>
    </row>
    <row r="57" spans="1:6" x14ac:dyDescent="0.3">
      <c r="A57" s="147"/>
      <c r="D57" s="147"/>
      <c r="E57" s="147"/>
      <c r="F57" s="147"/>
    </row>
    <row r="58" spans="1:6" x14ac:dyDescent="0.3">
      <c r="A58" s="147"/>
      <c r="D58" s="147"/>
      <c r="E58" s="147"/>
      <c r="F58" s="147"/>
    </row>
    <row r="61" spans="1:6" x14ac:dyDescent="0.3">
      <c r="A61" s="141" t="s">
        <v>224</v>
      </c>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22" priority="6" stopIfTrue="1" operator="equal">
      <formula>1</formula>
    </cfRule>
    <cfRule type="cellIs" dxfId="21" priority="7" stopIfTrue="1" operator="equal">
      <formula>0</formula>
    </cfRule>
  </conditionalFormatting>
  <conditionalFormatting sqref="E19:E21 B19:C49 E23:E24 D22:E22 E29:E32 D28:E28 E34:E35 D33:E33 E37:E41 D36:E36 E45 D42:E43 E47:E49 D46:E46 E26">
    <cfRule type="cellIs" dxfId="20" priority="5" stopIfTrue="1" operator="equal">
      <formula>0</formula>
    </cfRule>
  </conditionalFormatting>
  <conditionalFormatting sqref="E19:E21 E23:E24 E29:E32 E34:E35 E37:E41 E45 E47:E49 E26">
    <cfRule type="cellIs" dxfId="19" priority="4" stopIfTrue="1" operator="equal">
      <formula>1</formula>
    </cfRule>
  </conditionalFormatting>
  <conditionalFormatting sqref="E25">
    <cfRule type="cellIs" dxfId="18" priority="3" stopIfTrue="1" operator="equal">
      <formula>0</formula>
    </cfRule>
  </conditionalFormatting>
  <conditionalFormatting sqref="E27">
    <cfRule type="cellIs" dxfId="17" priority="2" stopIfTrue="1" operator="equal">
      <formula>0</formula>
    </cfRule>
  </conditionalFormatting>
  <conditionalFormatting sqref="E44">
    <cfRule type="cellIs" dxfId="16" priority="1" stopIfTrue="1" operator="equal">
      <formula>0</formula>
    </cfRule>
  </conditionalFormatting>
  <pageMargins left="0.35" right="0.2" top="0.28000000000000003" bottom="0.27" header="0.17" footer="0.17"/>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14</vt:i4>
      </vt:variant>
    </vt:vector>
  </HeadingPairs>
  <TitlesOfParts>
    <vt:vector size="38" baseType="lpstr">
      <vt:lpstr>VCQL</vt:lpstr>
      <vt:lpstr>NHANVIEN</vt:lpstr>
      <vt:lpstr>Tong Hop</vt:lpstr>
      <vt:lpstr>T.Nam</vt:lpstr>
      <vt:lpstr>A.Phuong</vt:lpstr>
      <vt:lpstr>M.Ly</vt:lpstr>
      <vt:lpstr>H.Yen</vt:lpstr>
      <vt:lpstr>P.Oanh</vt:lpstr>
      <vt:lpstr>X.Mai</vt:lpstr>
      <vt:lpstr>N.Phuong</vt:lpstr>
      <vt:lpstr>T.Nhung</vt:lpstr>
      <vt:lpstr>B.Lieu</vt:lpstr>
      <vt:lpstr>T.Van</vt:lpstr>
      <vt:lpstr>V.Chi</vt:lpstr>
      <vt:lpstr>H.Tan</vt:lpstr>
      <vt:lpstr>T.Nhan</vt:lpstr>
      <vt:lpstr>T.Hung</vt:lpstr>
      <vt:lpstr>A.Tuan</vt:lpstr>
      <vt:lpstr>X.Vu</vt:lpstr>
      <vt:lpstr>T.Phuong</vt:lpstr>
      <vt:lpstr>C.Anh</vt:lpstr>
      <vt:lpstr>H.Son</vt:lpstr>
      <vt:lpstr>H.Thanh</vt:lpstr>
      <vt:lpstr>H.Phuc</vt:lpstr>
      <vt:lpstr>A.Tuan!Print_Titles</vt:lpstr>
      <vt:lpstr>B.Lieu!Print_Titles</vt:lpstr>
      <vt:lpstr>C.Anh!Print_Titles</vt:lpstr>
      <vt:lpstr>H.Phuc!Print_Titles</vt:lpstr>
      <vt:lpstr>H.Son!Print_Titles</vt:lpstr>
      <vt:lpstr>H.Tan!Print_Titles</vt:lpstr>
      <vt:lpstr>H.Thanh!Print_Titles</vt:lpstr>
      <vt:lpstr>NHANVIEN!Print_Titles</vt:lpstr>
      <vt:lpstr>T.Hung!Print_Titles</vt:lpstr>
      <vt:lpstr>T.Nhan!Print_Titles</vt:lpstr>
      <vt:lpstr>T.Phuong!Print_Titles</vt:lpstr>
      <vt:lpstr>'Tong Hop'!Print_Titles</vt:lpstr>
      <vt:lpstr>VCQL!Print_Titles</vt:lpstr>
      <vt:lpstr>X.Vu!Print_Titles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2019-05-28T09:49:43Z</cp:lastPrinted>
  <dcterms:created xsi:type="dcterms:W3CDTF">2018-08-15T07:37:54Z</dcterms:created>
  <dcterms:modified xsi:type="dcterms:W3CDTF">2019-05-29T02:03:40Z</dcterms:modified>
</cp:coreProperties>
</file>